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76" windowHeight="7272" activeTab="0"/>
  </bookViews>
  <sheets>
    <sheet name="voitures neuves segments" sheetId="1" r:id="rId1"/>
  </sheets>
  <definedNames/>
  <calcPr fullCalcOnLoad="1"/>
</workbook>
</file>

<file path=xl/sharedStrings.xml><?xml version="1.0" encoding="utf-8"?>
<sst xmlns="http://schemas.openxmlformats.org/spreadsheetml/2006/main" count="133" uniqueCount="78">
  <si>
    <t>PETITES URBAINES</t>
  </si>
  <si>
    <t>PETITES POLYVALENTES</t>
  </si>
  <si>
    <t>PETITES FAMILIALES</t>
  </si>
  <si>
    <t>FAMILIALES  MOYENNES</t>
  </si>
  <si>
    <t>GRANDES FAMILIALES</t>
  </si>
  <si>
    <t>LIMOUSINES</t>
  </si>
  <si>
    <t xml:space="preserve">PETITS BREAKS </t>
  </si>
  <si>
    <t>BREAKS MOYENS</t>
  </si>
  <si>
    <t>GRANDS BREAKS</t>
  </si>
  <si>
    <t>COUPES</t>
  </si>
  <si>
    <t>CABRIO</t>
  </si>
  <si>
    <t>ROADSTERS</t>
  </si>
  <si>
    <t>ULTRA SPORTIVES</t>
  </si>
  <si>
    <t>PETITS MONOSPACES</t>
  </si>
  <si>
    <t>MONOSPACES MOYENS</t>
  </si>
  <si>
    <t>GRANDS MONOSPACES</t>
  </si>
  <si>
    <t>COMBI</t>
  </si>
  <si>
    <t>JEEPLIKE</t>
  </si>
  <si>
    <t>KLEINE STADSWAGENS</t>
  </si>
  <si>
    <t>KLEINE POLYVALENTEN</t>
  </si>
  <si>
    <t>KLEINE FAMILIEWAGENS</t>
  </si>
  <si>
    <t>MEDIUM FAMILIEWAGENS</t>
  </si>
  <si>
    <t>GROTE FAMILIEWAGENS</t>
  </si>
  <si>
    <t xml:space="preserve">KLEINE BREAKS </t>
  </si>
  <si>
    <t>MEDIUM BREAKS</t>
  </si>
  <si>
    <t>GROTE BREAKS</t>
  </si>
  <si>
    <t>COUPÉS</t>
  </si>
  <si>
    <t>CABRIO'S</t>
  </si>
  <si>
    <t>ULTRA SPORTIEVEN</t>
  </si>
  <si>
    <t>KLEINE MONOVOLUMES</t>
  </si>
  <si>
    <t>MEDIUM MONOVOLUMES</t>
  </si>
  <si>
    <t>GROTE MONOVOLUMES</t>
  </si>
  <si>
    <t>COMBI'S</t>
  </si>
  <si>
    <t>TOTAL</t>
  </si>
  <si>
    <t>TOTAAL</t>
  </si>
  <si>
    <t>7.</t>
  </si>
  <si>
    <t>%</t>
  </si>
  <si>
    <t>Evolution des immatriculations de voitures neuves par segments</t>
  </si>
  <si>
    <t>Evolutie van de inschrijvingen van nieuwe wagens per segment</t>
  </si>
  <si>
    <t>Source: FEBIAC</t>
  </si>
  <si>
    <t>Bron: FEBIAC</t>
  </si>
  <si>
    <t>A</t>
  </si>
  <si>
    <t>I</t>
  </si>
  <si>
    <t>K</t>
  </si>
  <si>
    <t>N</t>
  </si>
  <si>
    <t>O</t>
  </si>
  <si>
    <t>M</t>
  </si>
  <si>
    <t>C</t>
  </si>
  <si>
    <t>P</t>
  </si>
  <si>
    <t>B</t>
  </si>
  <si>
    <t>D</t>
  </si>
  <si>
    <t>E</t>
  </si>
  <si>
    <t>F</t>
  </si>
  <si>
    <t>G</t>
  </si>
  <si>
    <t>H</t>
  </si>
  <si>
    <t>J</t>
  </si>
  <si>
    <t>L</t>
  </si>
  <si>
    <t>R</t>
  </si>
  <si>
    <t>Q</t>
  </si>
  <si>
    <t>X</t>
  </si>
  <si>
    <t xml:space="preserve">ALL-ROAD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</si>
  <si>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PETITS JEEPLIKES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</si>
  <si>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KLEINE JEEPLIKES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</si>
  <si>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JEEPLIKES MOYENS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</si>
  <si>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MIDDELGROTE JEEPLIKES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</si>
  <si>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GRANDS JEEPLIKES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</si>
  <si>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GROTE JEEPLIKES                                                                                                                                                                                                                                           </t>
  </si>
  <si>
    <t>S</t>
  </si>
  <si>
    <t>T</t>
  </si>
  <si>
    <t>U</t>
  </si>
  <si>
    <t>V</t>
  </si>
  <si>
    <t>-</t>
  </si>
  <si>
    <t>Z</t>
  </si>
  <si>
    <t>INCONNUS</t>
  </si>
  <si>
    <t>INDETERMINES</t>
  </si>
  <si>
    <t>ONBEPAALD</t>
  </si>
  <si>
    <t>ONBEKEND</t>
  </si>
  <si>
    <t>#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</si>
</sst>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\ ###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EBEBEB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 quotePrefix="1">
      <alignment horizontal="right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 applyAlignment="1">
      <alignment horizontal="right"/>
    </xf>
    <xf numFmtId="180" fontId="5" fillId="0" borderId="0" xfId="59" applyNumberFormat="1" applyFont="1" applyAlignment="1">
      <alignment vertical="center"/>
    </xf>
    <xf numFmtId="180" fontId="5" fillId="0" borderId="0" xfId="59" applyNumberFormat="1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9" fontId="6" fillId="0" borderId="11" xfId="59" applyFont="1" applyBorder="1" applyAlignment="1">
      <alignment vertical="center"/>
    </xf>
    <xf numFmtId="9" fontId="6" fillId="0" borderId="11" xfId="59" applyNumberFormat="1" applyFont="1" applyBorder="1" applyAlignment="1">
      <alignment vertical="center"/>
    </xf>
    <xf numFmtId="9" fontId="6" fillId="0" borderId="11" xfId="59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 wrapText="1"/>
    </xf>
    <xf numFmtId="180" fontId="5" fillId="0" borderId="11" xfId="59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/>
    </xf>
    <xf numFmtId="3" fontId="5" fillId="0" borderId="0" xfId="0" applyNumberFormat="1" applyFont="1" applyAlignment="1">
      <alignment horizontal="right" vertical="center" wrapText="1"/>
    </xf>
    <xf numFmtId="180" fontId="5" fillId="0" borderId="0" xfId="59" applyNumberFormat="1" applyFont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PageLayoutView="0" workbookViewId="0" topLeftCell="G1">
      <selection activeCell="AP29" sqref="AP29"/>
    </sheetView>
  </sheetViews>
  <sheetFormatPr defaultColWidth="9.140625" defaultRowHeight="12.75"/>
  <cols>
    <col min="1" max="1" width="3.140625" style="7" customWidth="1"/>
    <col min="2" max="2" width="20.28125" style="7" customWidth="1"/>
    <col min="3" max="3" width="21.7109375" style="7" customWidth="1"/>
    <col min="4" max="4" width="6.8515625" style="7" bestFit="1" customWidth="1"/>
    <col min="5" max="5" width="5.57421875" style="12" bestFit="1" customWidth="1"/>
    <col min="6" max="6" width="6.8515625" style="7" bestFit="1" customWidth="1"/>
    <col min="7" max="7" width="5.57421875" style="12" bestFit="1" customWidth="1"/>
    <col min="8" max="8" width="6.8515625" style="7" bestFit="1" customWidth="1"/>
    <col min="9" max="9" width="5.57421875" style="12" bestFit="1" customWidth="1"/>
    <col min="10" max="10" width="6.8515625" style="7" bestFit="1" customWidth="1"/>
    <col min="11" max="11" width="5.57421875" style="12" bestFit="1" customWidth="1"/>
    <col min="12" max="12" width="6.8515625" style="7" bestFit="1" customWidth="1"/>
    <col min="13" max="13" width="5.57421875" style="12" bestFit="1" customWidth="1"/>
    <col min="14" max="14" width="6.8515625" style="7" bestFit="1" customWidth="1"/>
    <col min="15" max="15" width="5.57421875" style="12" bestFit="1" customWidth="1"/>
    <col min="16" max="16" width="6.8515625" style="7" bestFit="1" customWidth="1"/>
    <col min="17" max="17" width="5.57421875" style="12" bestFit="1" customWidth="1"/>
    <col min="18" max="18" width="6.8515625" style="7" bestFit="1" customWidth="1"/>
    <col min="19" max="19" width="5.57421875" style="12" bestFit="1" customWidth="1"/>
    <col min="20" max="20" width="6.8515625" style="7" bestFit="1" customWidth="1"/>
    <col min="21" max="21" width="5.57421875" style="12" bestFit="1" customWidth="1"/>
    <col min="22" max="22" width="6.8515625" style="7" bestFit="1" customWidth="1"/>
    <col min="23" max="23" width="5.57421875" style="12" bestFit="1" customWidth="1"/>
    <col min="24" max="24" width="6.8515625" style="7" bestFit="1" customWidth="1"/>
    <col min="25" max="25" width="5.57421875" style="12" bestFit="1" customWidth="1"/>
    <col min="26" max="26" width="6.8515625" style="7" bestFit="1" customWidth="1"/>
    <col min="27" max="27" width="5.57421875" style="12" bestFit="1" customWidth="1"/>
    <col min="28" max="28" width="6.8515625" style="7" bestFit="1" customWidth="1"/>
    <col min="29" max="29" width="5.57421875" style="12" bestFit="1" customWidth="1"/>
    <col min="30" max="30" width="6.8515625" style="7" bestFit="1" customWidth="1"/>
    <col min="31" max="31" width="5.57421875" style="12" bestFit="1" customWidth="1"/>
    <col min="32" max="32" width="6.8515625" style="7" bestFit="1" customWidth="1"/>
    <col min="33" max="33" width="5.57421875" style="12" bestFit="1" customWidth="1"/>
    <col min="34" max="34" width="6.8515625" style="7" bestFit="1" customWidth="1"/>
    <col min="35" max="35" width="5.57421875" style="12" bestFit="1" customWidth="1"/>
    <col min="36" max="36" width="8.00390625" style="7" customWidth="1"/>
    <col min="37" max="37" width="5.57421875" style="12" bestFit="1" customWidth="1"/>
    <col min="38" max="38" width="7.57421875" style="7" bestFit="1" customWidth="1"/>
    <col min="39" max="39" width="5.28125" style="7" bestFit="1" customWidth="1"/>
    <col min="40" max="16384" width="9.140625" style="7" customWidth="1"/>
  </cols>
  <sheetData>
    <row r="1" spans="1:3" ht="13.5">
      <c r="A1" s="5" t="s">
        <v>35</v>
      </c>
      <c r="B1" s="6" t="s">
        <v>37</v>
      </c>
      <c r="C1" s="5"/>
    </row>
    <row r="2" spans="1:3" ht="13.5">
      <c r="A2" s="8"/>
      <c r="B2" s="6" t="s">
        <v>38</v>
      </c>
      <c r="C2" s="8"/>
    </row>
    <row r="3" spans="4:19" ht="12.75">
      <c r="D3" s="9"/>
      <c r="E3" s="10"/>
      <c r="F3" s="10"/>
      <c r="H3" s="10"/>
      <c r="J3" s="11"/>
      <c r="L3" s="11"/>
      <c r="M3" s="11"/>
      <c r="N3" s="11"/>
      <c r="O3" s="11"/>
      <c r="P3" s="11"/>
      <c r="Q3" s="11"/>
      <c r="R3" s="11"/>
      <c r="S3" s="11"/>
    </row>
    <row r="4" spans="4:39" ht="12.75">
      <c r="D4" s="20">
        <v>2005</v>
      </c>
      <c r="E4" s="20"/>
      <c r="F4" s="20">
        <v>2006</v>
      </c>
      <c r="G4" s="21"/>
      <c r="H4" s="20">
        <v>2007</v>
      </c>
      <c r="I4" s="21"/>
      <c r="J4" s="20">
        <v>2008</v>
      </c>
      <c r="K4" s="21"/>
      <c r="L4" s="20">
        <v>2009</v>
      </c>
      <c r="M4" s="20"/>
      <c r="N4" s="20">
        <v>2010</v>
      </c>
      <c r="O4" s="20"/>
      <c r="P4" s="20">
        <v>2011</v>
      </c>
      <c r="Q4" s="20"/>
      <c r="R4" s="20">
        <v>2012</v>
      </c>
      <c r="S4" s="20"/>
      <c r="T4" s="20">
        <v>2013</v>
      </c>
      <c r="U4" s="20"/>
      <c r="V4" s="20">
        <v>2014</v>
      </c>
      <c r="W4" s="20"/>
      <c r="X4" s="20">
        <v>2015</v>
      </c>
      <c r="Y4" s="20"/>
      <c r="Z4" s="20">
        <v>2016</v>
      </c>
      <c r="AA4" s="20"/>
      <c r="AB4" s="20">
        <v>2017</v>
      </c>
      <c r="AC4" s="20"/>
      <c r="AD4" s="20">
        <v>2018</v>
      </c>
      <c r="AE4" s="20"/>
      <c r="AF4" s="20">
        <v>2019</v>
      </c>
      <c r="AG4" s="20"/>
      <c r="AH4" s="20">
        <v>2020</v>
      </c>
      <c r="AI4" s="20"/>
      <c r="AJ4" s="20">
        <v>2021</v>
      </c>
      <c r="AK4" s="20"/>
      <c r="AL4" s="20">
        <v>2022</v>
      </c>
      <c r="AM4" s="20"/>
    </row>
    <row r="5" spans="4:39" ht="12.75">
      <c r="D5" s="22" t="s">
        <v>77</v>
      </c>
      <c r="E5" s="22" t="s">
        <v>36</v>
      </c>
      <c r="F5" s="22" t="s">
        <v>77</v>
      </c>
      <c r="G5" s="22" t="s">
        <v>36</v>
      </c>
      <c r="H5" s="22" t="s">
        <v>77</v>
      </c>
      <c r="I5" s="22" t="s">
        <v>36</v>
      </c>
      <c r="J5" s="22" t="s">
        <v>77</v>
      </c>
      <c r="K5" s="22" t="s">
        <v>36</v>
      </c>
      <c r="L5" s="22" t="s">
        <v>77</v>
      </c>
      <c r="M5" s="22" t="s">
        <v>36</v>
      </c>
      <c r="N5" s="22" t="s">
        <v>77</v>
      </c>
      <c r="O5" s="22" t="s">
        <v>36</v>
      </c>
      <c r="P5" s="22" t="s">
        <v>77</v>
      </c>
      <c r="Q5" s="22" t="s">
        <v>36</v>
      </c>
      <c r="R5" s="22" t="s">
        <v>77</v>
      </c>
      <c r="S5" s="22" t="s">
        <v>36</v>
      </c>
      <c r="T5" s="22" t="s">
        <v>77</v>
      </c>
      <c r="U5" s="22" t="s">
        <v>36</v>
      </c>
      <c r="V5" s="22" t="s">
        <v>77</v>
      </c>
      <c r="W5" s="22" t="s">
        <v>36</v>
      </c>
      <c r="X5" s="22" t="s">
        <v>77</v>
      </c>
      <c r="Y5" s="22" t="s">
        <v>36</v>
      </c>
      <c r="Z5" s="22" t="s">
        <v>77</v>
      </c>
      <c r="AA5" s="22" t="s">
        <v>36</v>
      </c>
      <c r="AB5" s="22" t="s">
        <v>77</v>
      </c>
      <c r="AC5" s="22" t="s">
        <v>36</v>
      </c>
      <c r="AD5" s="22" t="s">
        <v>77</v>
      </c>
      <c r="AE5" s="22" t="s">
        <v>36</v>
      </c>
      <c r="AF5" s="22" t="s">
        <v>77</v>
      </c>
      <c r="AG5" s="22" t="s">
        <v>36</v>
      </c>
      <c r="AH5" s="22" t="s">
        <v>77</v>
      </c>
      <c r="AI5" s="22" t="s">
        <v>36</v>
      </c>
      <c r="AJ5" s="22" t="s">
        <v>77</v>
      </c>
      <c r="AK5" s="22" t="s">
        <v>36</v>
      </c>
      <c r="AL5" s="22" t="s">
        <v>77</v>
      </c>
      <c r="AM5" s="22" t="s">
        <v>36</v>
      </c>
    </row>
    <row r="6" spans="1:39" ht="12.75">
      <c r="A6" s="12" t="s">
        <v>41</v>
      </c>
      <c r="B6" s="13" t="s">
        <v>0</v>
      </c>
      <c r="C6" s="14" t="s">
        <v>18</v>
      </c>
      <c r="D6" s="1">
        <v>7763</v>
      </c>
      <c r="E6" s="18">
        <f aca="true" t="shared" si="0" ref="E6:E28">D6/D$31</f>
        <v>0.01615891227602744</v>
      </c>
      <c r="F6" s="1">
        <v>13116</v>
      </c>
      <c r="G6" s="18">
        <f aca="true" t="shared" si="1" ref="G6:G28">F6/F$31</f>
        <v>0.02491773878549771</v>
      </c>
      <c r="H6" s="1">
        <v>15525</v>
      </c>
      <c r="I6" s="18">
        <f aca="true" t="shared" si="2" ref="I6:I28">H6/H$31</f>
        <v>0.029582810910102553</v>
      </c>
      <c r="J6" s="1">
        <v>21948</v>
      </c>
      <c r="K6" s="18">
        <f aca="true" t="shared" si="3" ref="K6:K28">J6/J$31</f>
        <v>0.040951810533504246</v>
      </c>
      <c r="L6" s="1">
        <v>28407</v>
      </c>
      <c r="M6" s="18">
        <f aca="true" t="shared" si="4" ref="M6:M28">L6/L$31</f>
        <v>0.05965425855848667</v>
      </c>
      <c r="N6" s="1">
        <v>31074</v>
      </c>
      <c r="O6" s="18">
        <f aca="true" t="shared" si="5" ref="O6:O28">N6/N$31</f>
        <v>0.05677202944384458</v>
      </c>
      <c r="P6" s="1">
        <v>36228</v>
      </c>
      <c r="Q6" s="18">
        <f aca="true" t="shared" si="6" ref="Q6:Q28">P6/P$31</f>
        <v>0.06331230962005274</v>
      </c>
      <c r="R6" s="1">
        <v>22581</v>
      </c>
      <c r="S6" s="18">
        <f aca="true" t="shared" si="7" ref="S6:S28">R6/R$31</f>
        <v>0.04639261038301999</v>
      </c>
      <c r="T6" s="1">
        <v>21850</v>
      </c>
      <c r="U6" s="18">
        <f aca="true" t="shared" si="8" ref="U6:U28">T6/T$31</f>
        <v>0.04495283552611276</v>
      </c>
      <c r="V6" s="1">
        <v>15378</v>
      </c>
      <c r="W6" s="18">
        <f aca="true" t="shared" si="9" ref="W6:W22">V6/V$31</f>
        <v>0.03184253083722789</v>
      </c>
      <c r="X6" s="1">
        <v>7766</v>
      </c>
      <c r="Y6" s="18">
        <f aca="true" t="shared" si="10" ref="Y6:Y22">X6/X$31</f>
        <v>0.015498956225327602</v>
      </c>
      <c r="Z6" s="1">
        <v>6754</v>
      </c>
      <c r="AA6" s="18">
        <f aca="true" t="shared" si="11" ref="AA6:AA22">Z6/Z$31</f>
        <v>0.012518558197208995</v>
      </c>
      <c r="AB6" s="1">
        <v>7795</v>
      </c>
      <c r="AC6" s="18">
        <f aca="true" t="shared" si="12" ref="AC6:AC22">AB6/AB$31</f>
        <v>0.014261981345072252</v>
      </c>
      <c r="AD6" s="1">
        <v>8313</v>
      </c>
      <c r="AE6" s="18">
        <f aca="true" t="shared" si="13" ref="AE6:AE22">AD6/AD$31</f>
        <v>0.015124665230554262</v>
      </c>
      <c r="AF6" s="1">
        <v>7819</v>
      </c>
      <c r="AG6" s="18">
        <f aca="true" t="shared" si="14" ref="AG6:AG22">AF6/AF$31</f>
        <v>0.014216286092984948</v>
      </c>
      <c r="AH6" s="1">
        <v>6801</v>
      </c>
      <c r="AI6" s="18">
        <f aca="true" t="shared" si="15" ref="AI6:AI22">AH6/AH$31</f>
        <v>0.015761626546092502</v>
      </c>
      <c r="AJ6" s="4">
        <v>5120</v>
      </c>
      <c r="AK6" s="18">
        <f>AJ6/AJ$31</f>
        <v>0.013363854427951337</v>
      </c>
      <c r="AL6" s="4">
        <v>2474</v>
      </c>
      <c r="AM6" s="18">
        <f>AL6/AL$31</f>
        <v>0.006753971438945354</v>
      </c>
    </row>
    <row r="7" spans="1:39" ht="12.75">
      <c r="A7" s="12" t="s">
        <v>49</v>
      </c>
      <c r="B7" s="13" t="s">
        <v>1</v>
      </c>
      <c r="C7" s="14" t="s">
        <v>19</v>
      </c>
      <c r="D7" s="1">
        <v>75194</v>
      </c>
      <c r="E7" s="18">
        <f t="shared" si="0"/>
        <v>0.15651851728501964</v>
      </c>
      <c r="F7" s="1">
        <v>65945</v>
      </c>
      <c r="G7" s="18">
        <f t="shared" si="1"/>
        <v>0.12528211986959792</v>
      </c>
      <c r="H7" s="1">
        <v>42817</v>
      </c>
      <c r="I7" s="18">
        <f t="shared" si="2"/>
        <v>0.0815875822697495</v>
      </c>
      <c r="J7" s="1">
        <v>37566</v>
      </c>
      <c r="K7" s="18">
        <f t="shared" si="3"/>
        <v>0.07009275170865775</v>
      </c>
      <c r="L7" s="1">
        <v>27457</v>
      </c>
      <c r="M7" s="18">
        <f t="shared" si="4"/>
        <v>0.05765927332137742</v>
      </c>
      <c r="N7" s="1">
        <v>19676</v>
      </c>
      <c r="O7" s="18">
        <f t="shared" si="5"/>
        <v>0.035947945270550494</v>
      </c>
      <c r="P7" s="1">
        <v>18649</v>
      </c>
      <c r="Q7" s="18">
        <f t="shared" si="6"/>
        <v>0.03259112460263784</v>
      </c>
      <c r="R7" s="1">
        <v>15268</v>
      </c>
      <c r="S7" s="18">
        <f t="shared" si="7"/>
        <v>0.031368069409147034</v>
      </c>
      <c r="T7" s="1">
        <v>13637</v>
      </c>
      <c r="U7" s="18">
        <f t="shared" si="8"/>
        <v>0.02805591844712127</v>
      </c>
      <c r="V7" s="1">
        <v>15099</v>
      </c>
      <c r="W7" s="18">
        <f t="shared" si="9"/>
        <v>0.031264818124028086</v>
      </c>
      <c r="X7" s="1">
        <v>16443</v>
      </c>
      <c r="Y7" s="18">
        <f t="shared" si="10"/>
        <v>0.03281603621079858</v>
      </c>
      <c r="Z7" s="1">
        <v>16775</v>
      </c>
      <c r="AA7" s="18">
        <f t="shared" si="11"/>
        <v>0.031092510180364363</v>
      </c>
      <c r="AB7" s="1">
        <v>14285</v>
      </c>
      <c r="AC7" s="18">
        <f t="shared" si="12"/>
        <v>0.026136292946036834</v>
      </c>
      <c r="AD7" s="1">
        <v>12721</v>
      </c>
      <c r="AE7" s="18">
        <f t="shared" si="13"/>
        <v>0.02314457673497904</v>
      </c>
      <c r="AF7" s="1">
        <v>11926</v>
      </c>
      <c r="AG7" s="18">
        <f t="shared" si="14"/>
        <v>0.02168351808990133</v>
      </c>
      <c r="AH7" s="1">
        <v>7937</v>
      </c>
      <c r="AI7" s="18">
        <f t="shared" si="15"/>
        <v>0.018394358167377767</v>
      </c>
      <c r="AJ7" s="4">
        <v>7458</v>
      </c>
      <c r="AK7" s="18">
        <f>AJ7/AJ$31</f>
        <v>0.019466333266340053</v>
      </c>
      <c r="AL7" s="4">
        <v>3426</v>
      </c>
      <c r="AM7" s="18">
        <f>AL7/AL$31</f>
        <v>0.00935291275255731</v>
      </c>
    </row>
    <row r="8" spans="1:39" ht="12.75">
      <c r="A8" s="12" t="s">
        <v>47</v>
      </c>
      <c r="B8" s="13" t="s">
        <v>2</v>
      </c>
      <c r="C8" s="14" t="s">
        <v>20</v>
      </c>
      <c r="D8" s="1">
        <v>93495</v>
      </c>
      <c r="E8" s="18">
        <f t="shared" si="0"/>
        <v>0.19461258575900886</v>
      </c>
      <c r="F8" s="1">
        <v>125484</v>
      </c>
      <c r="G8" s="18">
        <f t="shared" si="1"/>
        <v>0.23839413950590077</v>
      </c>
      <c r="H8" s="1">
        <v>142743</v>
      </c>
      <c r="I8" s="18">
        <f t="shared" si="2"/>
        <v>0.2719960823021429</v>
      </c>
      <c r="J8" s="1">
        <v>142239</v>
      </c>
      <c r="K8" s="18">
        <f t="shared" si="3"/>
        <v>0.26539751132108214</v>
      </c>
      <c r="L8" s="1">
        <v>129981</v>
      </c>
      <c r="M8" s="18">
        <f t="shared" si="4"/>
        <v>0.27295808011020717</v>
      </c>
      <c r="N8" s="1">
        <v>167275</v>
      </c>
      <c r="O8" s="18">
        <f t="shared" si="5"/>
        <v>0.3056105176423731</v>
      </c>
      <c r="P8" s="1">
        <v>168178</v>
      </c>
      <c r="Q8" s="18">
        <f t="shared" si="6"/>
        <v>0.29390906501273134</v>
      </c>
      <c r="R8" s="1">
        <v>123759</v>
      </c>
      <c r="S8" s="18">
        <f t="shared" si="7"/>
        <v>0.25426256890271337</v>
      </c>
      <c r="T8" s="1">
        <v>136880</v>
      </c>
      <c r="U8" s="18">
        <f t="shared" si="8"/>
        <v>0.2816084268564904</v>
      </c>
      <c r="V8" s="1">
        <v>125077</v>
      </c>
      <c r="W8" s="18">
        <f t="shared" si="9"/>
        <v>0.25899130117882385</v>
      </c>
      <c r="X8" s="1">
        <v>125636</v>
      </c>
      <c r="Y8" s="18">
        <f t="shared" si="10"/>
        <v>0.25073742780392205</v>
      </c>
      <c r="Z8" s="1">
        <v>125423</v>
      </c>
      <c r="AA8" s="18">
        <f t="shared" si="11"/>
        <v>0.2324718869956387</v>
      </c>
      <c r="AB8" s="1">
        <v>120712</v>
      </c>
      <c r="AC8" s="18">
        <f t="shared" si="12"/>
        <v>0.2208585365139656</v>
      </c>
      <c r="AD8" s="1">
        <v>116748</v>
      </c>
      <c r="AE8" s="18">
        <f t="shared" si="13"/>
        <v>0.2124112133209129</v>
      </c>
      <c r="AF8" s="1">
        <v>107687</v>
      </c>
      <c r="AG8" s="18">
        <f t="shared" si="14"/>
        <v>0.19579347749012277</v>
      </c>
      <c r="AH8" s="1">
        <v>84461</v>
      </c>
      <c r="AI8" s="18">
        <f t="shared" si="15"/>
        <v>0.19574220551529464</v>
      </c>
      <c r="AJ8" s="4">
        <v>66602</v>
      </c>
      <c r="AK8" s="18">
        <f>AJ8/AJ$31</f>
        <v>0.17383973293172167</v>
      </c>
      <c r="AL8" s="4">
        <v>58292</v>
      </c>
      <c r="AM8" s="18">
        <f>AL8/AL$31</f>
        <v>0.1591360158120463</v>
      </c>
    </row>
    <row r="9" spans="1:39" ht="12.75">
      <c r="A9" s="12" t="s">
        <v>50</v>
      </c>
      <c r="B9" s="13" t="s">
        <v>3</v>
      </c>
      <c r="C9" s="14" t="s">
        <v>21</v>
      </c>
      <c r="D9" s="1">
        <v>37692</v>
      </c>
      <c r="E9" s="18">
        <f t="shared" si="0"/>
        <v>0.0784570039299274</v>
      </c>
      <c r="F9" s="1">
        <v>38657</v>
      </c>
      <c r="G9" s="18">
        <f t="shared" si="1"/>
        <v>0.07344045655923948</v>
      </c>
      <c r="H9" s="1">
        <v>33742</v>
      </c>
      <c r="I9" s="18">
        <f t="shared" si="2"/>
        <v>0.06429521453968956</v>
      </c>
      <c r="J9" s="1">
        <v>33844</v>
      </c>
      <c r="K9" s="18">
        <f t="shared" si="3"/>
        <v>0.06314803516019307</v>
      </c>
      <c r="L9" s="1">
        <v>24241</v>
      </c>
      <c r="M9" s="18">
        <f t="shared" si="4"/>
        <v>0.050905723297647594</v>
      </c>
      <c r="N9" s="1">
        <v>33009</v>
      </c>
      <c r="O9" s="18">
        <f t="shared" si="5"/>
        <v>0.060307263947733336</v>
      </c>
      <c r="P9" s="1">
        <v>36673</v>
      </c>
      <c r="Q9" s="18">
        <f t="shared" si="6"/>
        <v>0.06408999477465481</v>
      </c>
      <c r="R9" s="1">
        <v>33911</v>
      </c>
      <c r="S9" s="18">
        <f t="shared" si="7"/>
        <v>0.0696700682298654</v>
      </c>
      <c r="T9" s="1">
        <v>35536</v>
      </c>
      <c r="U9" s="18">
        <f t="shared" si="8"/>
        <v>0.0731095635357411</v>
      </c>
      <c r="V9" s="1">
        <v>34963</v>
      </c>
      <c r="W9" s="18">
        <f t="shared" si="9"/>
        <v>0.0723963067799453</v>
      </c>
      <c r="X9" s="1">
        <v>32329</v>
      </c>
      <c r="Y9" s="18">
        <f t="shared" si="10"/>
        <v>0.06452044241676745</v>
      </c>
      <c r="Z9" s="1">
        <v>35601</v>
      </c>
      <c r="AA9" s="18">
        <f t="shared" si="11"/>
        <v>0.06598655469038162</v>
      </c>
      <c r="AB9" s="1">
        <v>35517</v>
      </c>
      <c r="AC9" s="18">
        <f t="shared" si="12"/>
        <v>0.0649830393114729</v>
      </c>
      <c r="AD9" s="1">
        <v>31476</v>
      </c>
      <c r="AE9" s="18">
        <f t="shared" si="13"/>
        <v>0.05726740801117839</v>
      </c>
      <c r="AF9" s="1">
        <v>29922</v>
      </c>
      <c r="AG9" s="18">
        <f t="shared" si="14"/>
        <v>0.054403339618147535</v>
      </c>
      <c r="AH9" s="1">
        <v>19679</v>
      </c>
      <c r="AI9" s="18">
        <f t="shared" si="15"/>
        <v>0.045606976738796406</v>
      </c>
      <c r="AJ9" s="4">
        <v>21347</v>
      </c>
      <c r="AK9" s="18">
        <f>AJ9/AJ$31</f>
        <v>0.05571839852997601</v>
      </c>
      <c r="AL9" s="4">
        <v>19885</v>
      </c>
      <c r="AM9" s="18">
        <f>AL9/AL$31</f>
        <v>0.05428565968610686</v>
      </c>
    </row>
    <row r="10" spans="1:39" ht="12.75">
      <c r="A10" s="12" t="s">
        <v>51</v>
      </c>
      <c r="B10" s="13" t="s">
        <v>4</v>
      </c>
      <c r="C10" s="14" t="s">
        <v>22</v>
      </c>
      <c r="D10" s="1">
        <v>18065</v>
      </c>
      <c r="E10" s="18">
        <f t="shared" si="0"/>
        <v>0.03760282754945714</v>
      </c>
      <c r="F10" s="1">
        <v>17753</v>
      </c>
      <c r="G10" s="18">
        <f t="shared" si="1"/>
        <v>0.03372709794593937</v>
      </c>
      <c r="H10" s="1">
        <v>16429</v>
      </c>
      <c r="I10" s="18">
        <f t="shared" si="2"/>
        <v>0.03130537845037519</v>
      </c>
      <c r="J10" s="1">
        <v>18823</v>
      </c>
      <c r="K10" s="18">
        <f t="shared" si="3"/>
        <v>0.03512101009987928</v>
      </c>
      <c r="L10" s="1">
        <v>22209</v>
      </c>
      <c r="M10" s="18">
        <f t="shared" si="4"/>
        <v>0.04663855487469393</v>
      </c>
      <c r="N10" s="1">
        <v>22042</v>
      </c>
      <c r="O10" s="18">
        <f t="shared" si="5"/>
        <v>0.04027061443654574</v>
      </c>
      <c r="P10" s="1">
        <v>23346</v>
      </c>
      <c r="Q10" s="18">
        <f t="shared" si="6"/>
        <v>0.04079963509963982</v>
      </c>
      <c r="R10" s="1">
        <v>18823</v>
      </c>
      <c r="S10" s="18">
        <f t="shared" si="7"/>
        <v>0.03867180838933552</v>
      </c>
      <c r="T10" s="1">
        <v>13703</v>
      </c>
      <c r="U10" s="18">
        <f t="shared" si="8"/>
        <v>0.028191702755804265</v>
      </c>
      <c r="V10" s="1">
        <v>15152</v>
      </c>
      <c r="W10" s="18">
        <f t="shared" si="9"/>
        <v>0.03137456283298719</v>
      </c>
      <c r="X10" s="1">
        <v>18796</v>
      </c>
      <c r="Y10" s="18">
        <f t="shared" si="10"/>
        <v>0.03751202436405583</v>
      </c>
      <c r="Z10" s="1">
        <v>19170</v>
      </c>
      <c r="AA10" s="18">
        <f t="shared" si="11"/>
        <v>0.03553164948778449</v>
      </c>
      <c r="AB10" s="1">
        <v>15897</v>
      </c>
      <c r="AC10" s="18">
        <f t="shared" si="12"/>
        <v>0.02908565971040585</v>
      </c>
      <c r="AD10" s="1">
        <v>13394</v>
      </c>
      <c r="AE10" s="18">
        <f t="shared" si="13"/>
        <v>0.024369032370749884</v>
      </c>
      <c r="AF10" s="1">
        <v>19958</v>
      </c>
      <c r="AG10" s="18">
        <f t="shared" si="14"/>
        <v>0.03628707479777383</v>
      </c>
      <c r="AH10" s="1">
        <v>15324</v>
      </c>
      <c r="AI10" s="18">
        <f t="shared" si="15"/>
        <v>0.035514066342055804</v>
      </c>
      <c r="AJ10" s="4">
        <v>13652</v>
      </c>
      <c r="AK10" s="18">
        <f>AJ10/AJ$31</f>
        <v>0.03563346497077962</v>
      </c>
      <c r="AL10" s="4">
        <v>13308</v>
      </c>
      <c r="AM10" s="18">
        <f>AL10/AL$31</f>
        <v>0.03633057878313855</v>
      </c>
    </row>
    <row r="11" spans="1:39" ht="12.75">
      <c r="A11" s="12" t="s">
        <v>52</v>
      </c>
      <c r="B11" s="13" t="s">
        <v>5</v>
      </c>
      <c r="C11" s="14" t="s">
        <v>5</v>
      </c>
      <c r="D11" s="1">
        <v>7286</v>
      </c>
      <c r="E11" s="18">
        <f t="shared" si="0"/>
        <v>0.01516602278025711</v>
      </c>
      <c r="F11" s="1">
        <v>8043</v>
      </c>
      <c r="G11" s="18">
        <f t="shared" si="1"/>
        <v>0.015280068088728125</v>
      </c>
      <c r="H11" s="1">
        <v>6503</v>
      </c>
      <c r="I11" s="18">
        <f t="shared" si="2"/>
        <v>0.01239143441857629</v>
      </c>
      <c r="J11" s="1">
        <v>5296</v>
      </c>
      <c r="K11" s="18">
        <f t="shared" si="3"/>
        <v>0.009881574110872903</v>
      </c>
      <c r="L11" s="1">
        <v>4193</v>
      </c>
      <c r="M11" s="18">
        <f t="shared" si="4"/>
        <v>0.008805234841262175</v>
      </c>
      <c r="N11" s="1">
        <v>4577</v>
      </c>
      <c r="O11" s="18">
        <f t="shared" si="5"/>
        <v>0.008362154172764261</v>
      </c>
      <c r="P11" s="1">
        <v>5511</v>
      </c>
      <c r="Q11" s="18">
        <f t="shared" si="6"/>
        <v>0.009631062667442604</v>
      </c>
      <c r="R11" s="1">
        <v>4682</v>
      </c>
      <c r="S11" s="18">
        <f t="shared" si="7"/>
        <v>0.00961915777925245</v>
      </c>
      <c r="T11" s="1">
        <v>3651</v>
      </c>
      <c r="U11" s="18">
        <f t="shared" si="8"/>
        <v>0.007511341075782046</v>
      </c>
      <c r="V11" s="1">
        <v>4448</v>
      </c>
      <c r="W11" s="18">
        <f t="shared" si="9"/>
        <v>0.009210272933020526</v>
      </c>
      <c r="X11" s="1">
        <v>4540</v>
      </c>
      <c r="Y11" s="18">
        <f t="shared" si="10"/>
        <v>0.009060682624644259</v>
      </c>
      <c r="Z11" s="1">
        <v>6084</v>
      </c>
      <c r="AA11" s="18">
        <f t="shared" si="11"/>
        <v>0.011276711292836767</v>
      </c>
      <c r="AB11" s="1">
        <v>10415</v>
      </c>
      <c r="AC11" s="18">
        <f t="shared" si="12"/>
        <v>0.019055617153165814</v>
      </c>
      <c r="AD11" s="1">
        <v>9061</v>
      </c>
      <c r="AE11" s="18">
        <f t="shared" si="13"/>
        <v>0.01648557580344667</v>
      </c>
      <c r="AF11" s="1">
        <v>7429</v>
      </c>
      <c r="AG11" s="18">
        <f t="shared" si="14"/>
        <v>0.013507199051641536</v>
      </c>
      <c r="AH11" s="1">
        <v>6281</v>
      </c>
      <c r="AI11" s="18">
        <f t="shared" si="15"/>
        <v>0.014556502916630938</v>
      </c>
      <c r="AJ11" s="4">
        <v>5251</v>
      </c>
      <c r="AK11" s="18">
        <f>AJ11/AJ$31</f>
        <v>0.013705781172103998</v>
      </c>
      <c r="AL11" s="4">
        <v>4971</v>
      </c>
      <c r="AM11" s="18">
        <f>AL11/AL$31</f>
        <v>0.013570732426433854</v>
      </c>
    </row>
    <row r="12" spans="1:39" ht="12.75">
      <c r="A12" s="12" t="s">
        <v>53</v>
      </c>
      <c r="B12" s="13" t="s">
        <v>6</v>
      </c>
      <c r="C12" s="14" t="s">
        <v>23</v>
      </c>
      <c r="D12" s="1">
        <v>38102</v>
      </c>
      <c r="E12" s="18">
        <f t="shared" si="0"/>
        <v>0.07931043095983481</v>
      </c>
      <c r="F12" s="1">
        <v>39151</v>
      </c>
      <c r="G12" s="18">
        <f t="shared" si="1"/>
        <v>0.07437895632746423</v>
      </c>
      <c r="H12" s="1">
        <v>33849</v>
      </c>
      <c r="I12" s="18">
        <f t="shared" si="2"/>
        <v>0.0644991025118236</v>
      </c>
      <c r="J12" s="1">
        <v>40593</v>
      </c>
      <c r="K12" s="18">
        <f t="shared" si="3"/>
        <v>0.07574069824068425</v>
      </c>
      <c r="L12" s="1">
        <v>38408</v>
      </c>
      <c r="M12" s="18">
        <f t="shared" si="4"/>
        <v>0.08065620314409673</v>
      </c>
      <c r="N12" s="1">
        <v>38972</v>
      </c>
      <c r="O12" s="18">
        <f t="shared" si="5"/>
        <v>0.07120163260235281</v>
      </c>
      <c r="P12" s="1">
        <v>31781</v>
      </c>
      <c r="Q12" s="18">
        <f t="shared" si="6"/>
        <v>0.05554070089529911</v>
      </c>
      <c r="R12" s="1">
        <v>26748</v>
      </c>
      <c r="S12" s="18">
        <f t="shared" si="7"/>
        <v>0.05495370189650674</v>
      </c>
      <c r="T12" s="1">
        <v>24950</v>
      </c>
      <c r="U12" s="18">
        <f t="shared" si="8"/>
        <v>0.051330583358192836</v>
      </c>
      <c r="V12" s="1">
        <v>23738</v>
      </c>
      <c r="W12" s="18">
        <f t="shared" si="9"/>
        <v>0.049153205684361795</v>
      </c>
      <c r="X12" s="1">
        <v>22667</v>
      </c>
      <c r="Y12" s="18">
        <f t="shared" si="10"/>
        <v>0.04523755353586154</v>
      </c>
      <c r="Z12" s="1">
        <v>23551</v>
      </c>
      <c r="AA12" s="18">
        <f t="shared" si="11"/>
        <v>0.04365184544010498</v>
      </c>
      <c r="AB12" s="1">
        <v>23469</v>
      </c>
      <c r="AC12" s="18">
        <f t="shared" si="12"/>
        <v>0.0429396331221938</v>
      </c>
      <c r="AD12" s="1">
        <v>23402</v>
      </c>
      <c r="AE12" s="18">
        <f t="shared" si="13"/>
        <v>0.04257757918025151</v>
      </c>
      <c r="AF12" s="1">
        <v>15545</v>
      </c>
      <c r="AG12" s="18">
        <f t="shared" si="14"/>
        <v>0.028263482199188006</v>
      </c>
      <c r="AH12" s="1">
        <v>10732</v>
      </c>
      <c r="AI12" s="18">
        <f t="shared" si="15"/>
        <v>0.024871897675733678</v>
      </c>
      <c r="AJ12" s="4">
        <v>3497</v>
      </c>
      <c r="AK12" s="18">
        <f>AJ12/AJ$31</f>
        <v>0.009127616979403482</v>
      </c>
      <c r="AL12" s="4">
        <v>1772</v>
      </c>
      <c r="AM12" s="18">
        <f>AL12/AL$31</f>
        <v>0.0048375252181936815</v>
      </c>
    </row>
    <row r="13" spans="1:39" ht="12.75">
      <c r="A13" s="12" t="s">
        <v>54</v>
      </c>
      <c r="B13" s="13" t="s">
        <v>7</v>
      </c>
      <c r="C13" s="14" t="s">
        <v>24</v>
      </c>
      <c r="D13" s="1">
        <v>35178</v>
      </c>
      <c r="E13" s="18">
        <f t="shared" si="0"/>
        <v>0.07322403916605609</v>
      </c>
      <c r="F13" s="1">
        <v>35177</v>
      </c>
      <c r="G13" s="18">
        <f t="shared" si="1"/>
        <v>0.06682916264542947</v>
      </c>
      <c r="H13" s="1">
        <v>35388</v>
      </c>
      <c r="I13" s="18">
        <f t="shared" si="2"/>
        <v>0.06743165941943376</v>
      </c>
      <c r="J13" s="1">
        <v>43361</v>
      </c>
      <c r="K13" s="18">
        <f t="shared" si="3"/>
        <v>0.08090538803277189</v>
      </c>
      <c r="L13" s="1">
        <v>37837</v>
      </c>
      <c r="M13" s="18">
        <f t="shared" si="4"/>
        <v>0.07945711201737107</v>
      </c>
      <c r="N13" s="1">
        <v>41892</v>
      </c>
      <c r="O13" s="18">
        <f t="shared" si="5"/>
        <v>0.07653645676325987</v>
      </c>
      <c r="P13" s="1">
        <v>48489</v>
      </c>
      <c r="Q13" s="18">
        <f t="shared" si="6"/>
        <v>0.08473972013820077</v>
      </c>
      <c r="R13" s="1">
        <v>42269</v>
      </c>
      <c r="S13" s="18">
        <f t="shared" si="7"/>
        <v>0.0868415591993212</v>
      </c>
      <c r="T13" s="1">
        <v>40119</v>
      </c>
      <c r="U13" s="18">
        <f t="shared" si="8"/>
        <v>0.08253834363716787</v>
      </c>
      <c r="V13" s="1">
        <v>41036</v>
      </c>
      <c r="W13" s="18">
        <f t="shared" si="9"/>
        <v>0.08497139390274962</v>
      </c>
      <c r="X13" s="1">
        <v>41597</v>
      </c>
      <c r="Y13" s="18">
        <f t="shared" si="10"/>
        <v>0.08301700773949938</v>
      </c>
      <c r="Z13" s="1">
        <v>36128</v>
      </c>
      <c r="AA13" s="18">
        <f t="shared" si="11"/>
        <v>0.06696335068829828</v>
      </c>
      <c r="AB13" s="1">
        <v>31862</v>
      </c>
      <c r="AC13" s="18">
        <f t="shared" si="12"/>
        <v>0.058295734395983595</v>
      </c>
      <c r="AD13" s="1">
        <v>29968</v>
      </c>
      <c r="AE13" s="18">
        <f t="shared" si="13"/>
        <v>0.05452375407545412</v>
      </c>
      <c r="AF13" s="1">
        <v>36215</v>
      </c>
      <c r="AG13" s="18">
        <f t="shared" si="14"/>
        <v>0.06584509539038878</v>
      </c>
      <c r="AH13" s="1">
        <v>31824</v>
      </c>
      <c r="AI13" s="18">
        <f t="shared" si="15"/>
        <v>0.07375356612304776</v>
      </c>
      <c r="AJ13" s="4">
        <v>24093</v>
      </c>
      <c r="AK13" s="18">
        <f>AJ13/AJ$31</f>
        <v>0.0628858095180921</v>
      </c>
      <c r="AL13" s="4">
        <v>24936</v>
      </c>
      <c r="AM13" s="18">
        <f>AL13/AL$31</f>
        <v>0.068074790542256</v>
      </c>
    </row>
    <row r="14" spans="1:39" ht="12.75">
      <c r="A14" s="12" t="s">
        <v>42</v>
      </c>
      <c r="B14" s="13" t="s">
        <v>8</v>
      </c>
      <c r="C14" s="14" t="s">
        <v>25</v>
      </c>
      <c r="D14" s="1">
        <v>20565</v>
      </c>
      <c r="E14" s="18">
        <f t="shared" si="0"/>
        <v>0.042806650902551126</v>
      </c>
      <c r="F14" s="1">
        <v>25091</v>
      </c>
      <c r="G14" s="18">
        <f t="shared" si="1"/>
        <v>0.047667809077990474</v>
      </c>
      <c r="H14" s="1">
        <v>24384</v>
      </c>
      <c r="I14" s="18">
        <f t="shared" si="2"/>
        <v>0.04646359170576107</v>
      </c>
      <c r="J14" s="1">
        <v>24846</v>
      </c>
      <c r="K14" s="18">
        <f t="shared" si="3"/>
        <v>0.046359061623630696</v>
      </c>
      <c r="L14" s="1">
        <v>20946</v>
      </c>
      <c r="M14" s="18">
        <f t="shared" si="4"/>
        <v>0.04398627450156869</v>
      </c>
      <c r="N14" s="1">
        <v>22343</v>
      </c>
      <c r="O14" s="18">
        <f t="shared" si="5"/>
        <v>0.04082053980381732</v>
      </c>
      <c r="P14" s="1">
        <v>25142</v>
      </c>
      <c r="Q14" s="18">
        <f t="shared" si="6"/>
        <v>0.043938337431471956</v>
      </c>
      <c r="R14" s="1">
        <v>24772</v>
      </c>
      <c r="S14" s="18">
        <f t="shared" si="7"/>
        <v>0.05089401463213193</v>
      </c>
      <c r="T14" s="1">
        <v>20543</v>
      </c>
      <c r="U14" s="18">
        <f t="shared" si="8"/>
        <v>0.04226389474658739</v>
      </c>
      <c r="V14" s="1">
        <v>19594</v>
      </c>
      <c r="W14" s="18">
        <f t="shared" si="9"/>
        <v>0.040572411836691594</v>
      </c>
      <c r="X14" s="1">
        <v>27630</v>
      </c>
      <c r="Y14" s="18">
        <f t="shared" si="10"/>
        <v>0.0551424363257535</v>
      </c>
      <c r="Z14" s="1">
        <v>36076</v>
      </c>
      <c r="AA14" s="18">
        <f t="shared" si="11"/>
        <v>0.06686696854049626</v>
      </c>
      <c r="AB14" s="1">
        <v>35486</v>
      </c>
      <c r="AC14" s="18">
        <f t="shared" si="12"/>
        <v>0.06492632071985041</v>
      </c>
      <c r="AD14" s="1">
        <v>30730</v>
      </c>
      <c r="AE14" s="18">
        <f t="shared" si="13"/>
        <v>0.055910136236609224</v>
      </c>
      <c r="AF14" s="1">
        <v>31174</v>
      </c>
      <c r="AG14" s="18">
        <f t="shared" si="14"/>
        <v>0.056679690838049974</v>
      </c>
      <c r="AH14" s="1">
        <v>23676</v>
      </c>
      <c r="AI14" s="18">
        <f t="shared" si="15"/>
        <v>0.05487020586756155</v>
      </c>
      <c r="AJ14" s="4">
        <v>18030</v>
      </c>
      <c r="AK14" s="18">
        <f>AJ14/AJ$31</f>
        <v>0.0470606045578052</v>
      </c>
      <c r="AL14" s="4">
        <v>15362</v>
      </c>
      <c r="AM14" s="18">
        <f>AL14/AL$31</f>
        <v>0.04193795846607863</v>
      </c>
    </row>
    <row r="15" spans="1:39" ht="12.75">
      <c r="A15" s="12" t="s">
        <v>55</v>
      </c>
      <c r="B15" s="13" t="s">
        <v>9</v>
      </c>
      <c r="C15" s="14" t="s">
        <v>26</v>
      </c>
      <c r="D15" s="1">
        <v>6695</v>
      </c>
      <c r="E15" s="18">
        <f t="shared" si="0"/>
        <v>0.013935838939585693</v>
      </c>
      <c r="F15" s="1">
        <v>7349</v>
      </c>
      <c r="G15" s="18">
        <f t="shared" si="1"/>
        <v>0.013961608900169462</v>
      </c>
      <c r="H15" s="1">
        <v>7379</v>
      </c>
      <c r="I15" s="18">
        <f t="shared" si="2"/>
        <v>0.014060648096982077</v>
      </c>
      <c r="J15" s="1">
        <v>8554</v>
      </c>
      <c r="K15" s="18">
        <f t="shared" si="3"/>
        <v>0.015960533410952948</v>
      </c>
      <c r="L15" s="1">
        <v>9689</v>
      </c>
      <c r="M15" s="18">
        <f t="shared" si="4"/>
        <v>0.02034674943405419</v>
      </c>
      <c r="N15" s="1">
        <v>9807</v>
      </c>
      <c r="O15" s="18">
        <f t="shared" si="5"/>
        <v>0.01791733580343</v>
      </c>
      <c r="P15" s="1">
        <v>8930</v>
      </c>
      <c r="Q15" s="18">
        <f t="shared" si="6"/>
        <v>0.015606131304711024</v>
      </c>
      <c r="R15" s="1">
        <v>6370</v>
      </c>
      <c r="S15" s="18">
        <f t="shared" si="7"/>
        <v>0.013087149733839835</v>
      </c>
      <c r="T15" s="1">
        <v>4230</v>
      </c>
      <c r="U15" s="18">
        <f t="shared" si="8"/>
        <v>0.008702539783773776</v>
      </c>
      <c r="V15" s="1">
        <v>3522</v>
      </c>
      <c r="W15" s="18">
        <f t="shared" si="9"/>
        <v>0.007292846508565264</v>
      </c>
      <c r="X15" s="1">
        <v>3403</v>
      </c>
      <c r="Y15" s="18">
        <f t="shared" si="10"/>
        <v>0.006791520478340179</v>
      </c>
      <c r="Z15" s="1">
        <v>3038</v>
      </c>
      <c r="AA15" s="18">
        <f t="shared" si="11"/>
        <v>0.005630941635048997</v>
      </c>
      <c r="AB15" s="1">
        <v>2981</v>
      </c>
      <c r="AC15" s="18">
        <f t="shared" si="12"/>
        <v>0.005454132955697291</v>
      </c>
      <c r="AD15" s="1">
        <v>2825</v>
      </c>
      <c r="AE15" s="18">
        <f t="shared" si="13"/>
        <v>0.005139802631578948</v>
      </c>
      <c r="AF15" s="1">
        <v>2417</v>
      </c>
      <c r="AG15" s="18">
        <f t="shared" si="14"/>
        <v>0.004394521484428267</v>
      </c>
      <c r="AH15" s="1">
        <v>1063</v>
      </c>
      <c r="AI15" s="18">
        <f t="shared" si="15"/>
        <v>0.002463550804072391</v>
      </c>
      <c r="AJ15" s="4">
        <v>1116</v>
      </c>
      <c r="AK15" s="18">
        <f>AJ15/AJ$31</f>
        <v>0.002912902644842518</v>
      </c>
      <c r="AL15" s="4">
        <v>927</v>
      </c>
      <c r="AM15" s="18">
        <f>AL15/AL$31</f>
        <v>0.002530691804325927</v>
      </c>
    </row>
    <row r="16" spans="1:39" ht="12.75">
      <c r="A16" s="12" t="s">
        <v>43</v>
      </c>
      <c r="B16" s="13" t="s">
        <v>10</v>
      </c>
      <c r="C16" s="14" t="s">
        <v>27</v>
      </c>
      <c r="D16" s="1">
        <v>9784</v>
      </c>
      <c r="E16" s="18">
        <f t="shared" si="0"/>
        <v>0.02036568307466862</v>
      </c>
      <c r="F16" s="1">
        <v>10429</v>
      </c>
      <c r="G16" s="18">
        <f t="shared" si="1"/>
        <v>0.01981298397331165</v>
      </c>
      <c r="H16" s="1">
        <v>13470</v>
      </c>
      <c r="I16" s="18">
        <f t="shared" si="2"/>
        <v>0.02566701854808898</v>
      </c>
      <c r="J16" s="1">
        <v>12311</v>
      </c>
      <c r="K16" s="18">
        <f t="shared" si="3"/>
        <v>0.022970554924274227</v>
      </c>
      <c r="L16" s="1">
        <v>9452</v>
      </c>
      <c r="M16" s="18">
        <f t="shared" si="4"/>
        <v>0.019849053117006934</v>
      </c>
      <c r="N16" s="1">
        <v>9976</v>
      </c>
      <c r="O16" s="18">
        <f t="shared" si="5"/>
        <v>0.018226097886715375</v>
      </c>
      <c r="P16" s="1">
        <v>9642</v>
      </c>
      <c r="Q16" s="18">
        <f t="shared" si="6"/>
        <v>0.01685042755207432</v>
      </c>
      <c r="R16" s="1">
        <v>8249</v>
      </c>
      <c r="S16" s="18">
        <f t="shared" si="7"/>
        <v>0.016947550730682073</v>
      </c>
      <c r="T16" s="1">
        <v>8908</v>
      </c>
      <c r="U16" s="18">
        <f t="shared" si="8"/>
        <v>0.018326766996183637</v>
      </c>
      <c r="V16" s="1">
        <v>7543</v>
      </c>
      <c r="W16" s="18">
        <f t="shared" si="9"/>
        <v>0.015618949805254908</v>
      </c>
      <c r="X16" s="1">
        <v>6439</v>
      </c>
      <c r="Y16" s="18">
        <f t="shared" si="10"/>
        <v>0.012850602515437088</v>
      </c>
      <c r="Z16" s="1">
        <v>5393</v>
      </c>
      <c r="AA16" s="18">
        <f t="shared" si="11"/>
        <v>0.00999594082877526</v>
      </c>
      <c r="AB16" s="1">
        <v>5920</v>
      </c>
      <c r="AC16" s="18">
        <f t="shared" si="12"/>
        <v>0.010831421367906059</v>
      </c>
      <c r="AD16" s="1">
        <v>5542</v>
      </c>
      <c r="AE16" s="18">
        <f t="shared" si="13"/>
        <v>0.010083110153702841</v>
      </c>
      <c r="AF16" s="1">
        <v>5511</v>
      </c>
      <c r="AG16" s="18">
        <f t="shared" si="14"/>
        <v>0.01001994534575266</v>
      </c>
      <c r="AH16" s="1">
        <v>2468</v>
      </c>
      <c r="AI16" s="18">
        <f t="shared" si="15"/>
        <v>0.005719702149059888</v>
      </c>
      <c r="AJ16" s="4">
        <v>2722</v>
      </c>
      <c r="AK16" s="18">
        <f>AJ16/AJ$31</f>
        <v>0.007104767920485066</v>
      </c>
      <c r="AL16" s="4">
        <v>2620</v>
      </c>
      <c r="AM16" s="18">
        <f>AL16/AL$31</f>
        <v>0.0071525485731757585</v>
      </c>
    </row>
    <row r="17" spans="1:39" ht="12.75">
      <c r="A17" s="12" t="s">
        <v>56</v>
      </c>
      <c r="B17" s="13" t="s">
        <v>11</v>
      </c>
      <c r="C17" s="14" t="s">
        <v>11</v>
      </c>
      <c r="D17" s="1">
        <v>3233</v>
      </c>
      <c r="E17" s="18">
        <f t="shared" si="0"/>
        <v>0.006729584360221141</v>
      </c>
      <c r="F17" s="1">
        <v>2269</v>
      </c>
      <c r="G17" s="18">
        <f t="shared" si="1"/>
        <v>0.00431063962368819</v>
      </c>
      <c r="H17" s="1">
        <v>1864</v>
      </c>
      <c r="I17" s="18">
        <f t="shared" si="2"/>
        <v>0.0035518428042789797</v>
      </c>
      <c r="J17" s="1">
        <v>1322</v>
      </c>
      <c r="K17" s="18">
        <f t="shared" si="3"/>
        <v>0.002466661815440706</v>
      </c>
      <c r="L17" s="1">
        <v>1164</v>
      </c>
      <c r="M17" s="18">
        <f t="shared" si="4"/>
        <v>0.0024443819115738544</v>
      </c>
      <c r="N17" s="1">
        <v>1178</v>
      </c>
      <c r="O17" s="18">
        <f t="shared" si="5"/>
        <v>0.0021521996101193574</v>
      </c>
      <c r="P17" s="1">
        <v>1316</v>
      </c>
      <c r="Q17" s="18">
        <f t="shared" si="6"/>
        <v>0.002299850929115309</v>
      </c>
      <c r="R17" s="1">
        <v>1196</v>
      </c>
      <c r="S17" s="18">
        <f t="shared" si="7"/>
        <v>0.0024571791337005405</v>
      </c>
      <c r="T17" s="1">
        <v>861</v>
      </c>
      <c r="U17" s="18">
        <f t="shared" si="8"/>
        <v>0.0017713680269099811</v>
      </c>
      <c r="V17" s="1">
        <v>620</v>
      </c>
      <c r="W17" s="18">
        <f t="shared" si="9"/>
        <v>0.0012838060293328972</v>
      </c>
      <c r="X17" s="1">
        <v>587</v>
      </c>
      <c r="Y17" s="18">
        <f t="shared" si="10"/>
        <v>0.0011715023569749295</v>
      </c>
      <c r="Z17" s="1">
        <v>1569</v>
      </c>
      <c r="AA17" s="18">
        <f t="shared" si="11"/>
        <v>0.002908145959641829</v>
      </c>
      <c r="AB17" s="1">
        <v>1676</v>
      </c>
      <c r="AC17" s="18">
        <f t="shared" si="12"/>
        <v>0.003066463211589621</v>
      </c>
      <c r="AD17" s="1">
        <v>1326</v>
      </c>
      <c r="AE17" s="18">
        <f t="shared" si="13"/>
        <v>0.0024125232883092686</v>
      </c>
      <c r="AF17" s="1">
        <v>1330</v>
      </c>
      <c r="AG17" s="18">
        <f t="shared" si="14"/>
        <v>0.002418168628171119</v>
      </c>
      <c r="AH17" s="1">
        <v>491</v>
      </c>
      <c r="AI17" s="18">
        <f t="shared" si="15"/>
        <v>0.0011379148116646698</v>
      </c>
      <c r="AJ17" s="4">
        <v>573</v>
      </c>
      <c r="AK17" s="18">
        <f>AJ17/AJ$31</f>
        <v>0.0014956032396906476</v>
      </c>
      <c r="AL17" s="4">
        <v>413</v>
      </c>
      <c r="AM17" s="18">
        <f>AL17/AL$31</f>
        <v>0.0011274818934051865</v>
      </c>
    </row>
    <row r="18" spans="1:39" ht="12.75">
      <c r="A18" s="12" t="s">
        <v>46</v>
      </c>
      <c r="B18" s="13" t="s">
        <v>12</v>
      </c>
      <c r="C18" s="14" t="s">
        <v>28</v>
      </c>
      <c r="D18" s="1">
        <v>1068</v>
      </c>
      <c r="E18" s="18">
        <f t="shared" si="0"/>
        <v>0.0022230733364417507</v>
      </c>
      <c r="F18" s="1">
        <v>1428</v>
      </c>
      <c r="G18" s="18">
        <f t="shared" si="1"/>
        <v>0.0027129102611841054</v>
      </c>
      <c r="H18" s="1">
        <v>1868</v>
      </c>
      <c r="I18" s="18">
        <f t="shared" si="2"/>
        <v>0.003559464784545673</v>
      </c>
      <c r="J18" s="1">
        <v>1870</v>
      </c>
      <c r="K18" s="18">
        <f t="shared" si="3"/>
        <v>0.00348915097948118</v>
      </c>
      <c r="L18" s="1">
        <v>1406</v>
      </c>
      <c r="M18" s="18">
        <f t="shared" si="4"/>
        <v>0.002952578150921683</v>
      </c>
      <c r="N18" s="1">
        <v>1328</v>
      </c>
      <c r="O18" s="18">
        <f t="shared" si="5"/>
        <v>0.0024262487964673233</v>
      </c>
      <c r="P18" s="1">
        <v>1426</v>
      </c>
      <c r="Q18" s="18">
        <f t="shared" si="6"/>
        <v>0.002492087708904582</v>
      </c>
      <c r="R18" s="1">
        <v>1411</v>
      </c>
      <c r="S18" s="18">
        <f t="shared" si="7"/>
        <v>0.002898896118437678</v>
      </c>
      <c r="T18" s="1">
        <v>1445</v>
      </c>
      <c r="U18" s="18">
        <f t="shared" si="8"/>
        <v>0.0029728534249534528</v>
      </c>
      <c r="V18" s="1">
        <v>2840</v>
      </c>
      <c r="W18" s="18">
        <f t="shared" si="9"/>
        <v>0.0058806598762990775</v>
      </c>
      <c r="X18" s="1">
        <v>2564</v>
      </c>
      <c r="Y18" s="18">
        <f t="shared" si="10"/>
        <v>0.005117090363345348</v>
      </c>
      <c r="Z18" s="1">
        <v>3550</v>
      </c>
      <c r="AA18" s="18">
        <f t="shared" si="11"/>
        <v>0.006579935090330461</v>
      </c>
      <c r="AB18" s="1">
        <v>3479</v>
      </c>
      <c r="AC18" s="18">
        <f t="shared" si="12"/>
        <v>0.006365289685632632</v>
      </c>
      <c r="AD18" s="1">
        <v>2829</v>
      </c>
      <c r="AE18" s="18">
        <f t="shared" si="13"/>
        <v>0.005147080228225431</v>
      </c>
      <c r="AF18" s="1">
        <v>3221</v>
      </c>
      <c r="AG18" s="18">
        <f t="shared" si="14"/>
        <v>0.005856331692736221</v>
      </c>
      <c r="AH18" s="1">
        <v>2843</v>
      </c>
      <c r="AI18" s="18">
        <f t="shared" si="15"/>
        <v>0.006588781689536978</v>
      </c>
      <c r="AJ18" s="4">
        <v>2455</v>
      </c>
      <c r="AK18" s="18">
        <f>AJ18/AJ$31</f>
        <v>0.006407863793089948</v>
      </c>
      <c r="AL18" s="4">
        <v>2445</v>
      </c>
      <c r="AM18" s="18">
        <f>AL18/AL$31</f>
        <v>0.006674802008173561</v>
      </c>
    </row>
    <row r="19" spans="1:39" ht="12.75">
      <c r="A19" s="12" t="s">
        <v>44</v>
      </c>
      <c r="B19" s="13" t="s">
        <v>13</v>
      </c>
      <c r="C19" s="14" t="s">
        <v>29</v>
      </c>
      <c r="D19" s="1">
        <v>16110</v>
      </c>
      <c r="E19" s="18">
        <f t="shared" si="0"/>
        <v>0.03353343768733764</v>
      </c>
      <c r="F19" s="1">
        <v>12247</v>
      </c>
      <c r="G19" s="18">
        <f t="shared" si="1"/>
        <v>0.02326681510414688</v>
      </c>
      <c r="H19" s="1">
        <v>10023</v>
      </c>
      <c r="I19" s="18">
        <f t="shared" si="2"/>
        <v>0.019098777053266208</v>
      </c>
      <c r="J19" s="1">
        <v>8188</v>
      </c>
      <c r="K19" s="18">
        <f t="shared" si="3"/>
        <v>0.015277630064166792</v>
      </c>
      <c r="L19" s="1">
        <v>9188</v>
      </c>
      <c r="M19" s="18">
        <f t="shared" si="4"/>
        <v>0.019294657219536576</v>
      </c>
      <c r="N19" s="1">
        <v>7676</v>
      </c>
      <c r="O19" s="18">
        <f t="shared" si="5"/>
        <v>0.014024010362713233</v>
      </c>
      <c r="P19" s="1">
        <v>4263</v>
      </c>
      <c r="Q19" s="18">
        <f t="shared" si="6"/>
        <v>0.0074500490203788464</v>
      </c>
      <c r="R19" s="1">
        <v>3905</v>
      </c>
      <c r="S19" s="18">
        <f t="shared" si="7"/>
        <v>0.00802281314138847</v>
      </c>
      <c r="T19" s="1">
        <v>2359</v>
      </c>
      <c r="U19" s="18">
        <f t="shared" si="8"/>
        <v>0.0048532603664119</v>
      </c>
      <c r="V19" s="1">
        <v>2556</v>
      </c>
      <c r="W19" s="18">
        <f t="shared" si="9"/>
        <v>0.0052925938886691695</v>
      </c>
      <c r="X19" s="1">
        <v>4711</v>
      </c>
      <c r="Y19" s="18">
        <f t="shared" si="10"/>
        <v>0.009401955031872048</v>
      </c>
      <c r="Z19" s="1">
        <v>4396</v>
      </c>
      <c r="AA19" s="18">
        <f t="shared" si="11"/>
        <v>0.008147998494955693</v>
      </c>
      <c r="AB19" s="1">
        <v>4731</v>
      </c>
      <c r="AC19" s="18">
        <f t="shared" si="12"/>
        <v>0.008655988934385737</v>
      </c>
      <c r="AD19" s="1">
        <v>4931</v>
      </c>
      <c r="AE19" s="18">
        <f t="shared" si="13"/>
        <v>0.008971457265952491</v>
      </c>
      <c r="AF19" s="1">
        <v>4310</v>
      </c>
      <c r="AG19" s="18">
        <f t="shared" si="14"/>
        <v>0.00783632089279513</v>
      </c>
      <c r="AH19" s="1">
        <v>2967</v>
      </c>
      <c r="AI19" s="18">
        <f t="shared" si="15"/>
        <v>0.006876157324254735</v>
      </c>
      <c r="AJ19" s="4">
        <v>2115</v>
      </c>
      <c r="AK19" s="18">
        <f>AJ19/AJ$31</f>
        <v>0.005520420334983804</v>
      </c>
      <c r="AL19" s="4">
        <v>1618</v>
      </c>
      <c r="AM19" s="18">
        <f>AL19/AL$31</f>
        <v>0.004417108240991747</v>
      </c>
    </row>
    <row r="20" spans="1:39" ht="12.75">
      <c r="A20" s="12" t="s">
        <v>45</v>
      </c>
      <c r="B20" s="13" t="s">
        <v>14</v>
      </c>
      <c r="C20" s="14" t="s">
        <v>30</v>
      </c>
      <c r="D20" s="1">
        <v>49856</v>
      </c>
      <c r="E20" s="18">
        <f t="shared" si="0"/>
        <v>0.1037767268367415</v>
      </c>
      <c r="F20" s="1">
        <v>52843</v>
      </c>
      <c r="G20" s="18">
        <f t="shared" si="1"/>
        <v>0.1003909782435236</v>
      </c>
      <c r="H20" s="1">
        <v>50093</v>
      </c>
      <c r="I20" s="18">
        <f t="shared" si="2"/>
        <v>0.09545196437486424</v>
      </c>
      <c r="J20" s="1">
        <v>43729</v>
      </c>
      <c r="K20" s="18">
        <f t="shared" si="3"/>
        <v>0.08159202309183557</v>
      </c>
      <c r="L20" s="1">
        <v>32756</v>
      </c>
      <c r="M20" s="18">
        <f t="shared" si="4"/>
        <v>0.06878709097552678</v>
      </c>
      <c r="N20" s="1">
        <v>33423</v>
      </c>
      <c r="O20" s="18">
        <f t="shared" si="5"/>
        <v>0.061063639702053724</v>
      </c>
      <c r="P20" s="1">
        <v>35079</v>
      </c>
      <c r="Q20" s="18">
        <f t="shared" si="6"/>
        <v>0.06130430907479933</v>
      </c>
      <c r="R20" s="1">
        <v>36714</v>
      </c>
      <c r="S20" s="18">
        <f t="shared" si="7"/>
        <v>0.07542882501227563</v>
      </c>
      <c r="T20" s="1">
        <v>37280</v>
      </c>
      <c r="U20" s="18">
        <f t="shared" si="8"/>
        <v>0.07669756102578873</v>
      </c>
      <c r="V20" s="1">
        <v>34599</v>
      </c>
      <c r="W20" s="18">
        <f t="shared" si="9"/>
        <v>0.07164258840143373</v>
      </c>
      <c r="X20" s="1">
        <v>35020</v>
      </c>
      <c r="Y20" s="18">
        <f t="shared" si="10"/>
        <v>0.06989099240419426</v>
      </c>
      <c r="Z20" s="1">
        <v>28290</v>
      </c>
      <c r="AA20" s="18">
        <f t="shared" si="11"/>
        <v>0.05243559540998556</v>
      </c>
      <c r="AB20" s="1">
        <v>22162</v>
      </c>
      <c r="AC20" s="18">
        <f t="shared" si="12"/>
        <v>0.040548304114110485</v>
      </c>
      <c r="AD20" s="1">
        <v>15170</v>
      </c>
      <c r="AE20" s="18">
        <f t="shared" si="13"/>
        <v>0.027600285281788543</v>
      </c>
      <c r="AF20" s="1">
        <v>12024</v>
      </c>
      <c r="AG20" s="18">
        <f t="shared" si="14"/>
        <v>0.02186169893618762</v>
      </c>
      <c r="AH20" s="1">
        <v>7761</v>
      </c>
      <c r="AI20" s="18">
        <f t="shared" si="15"/>
        <v>0.01798647016971385</v>
      </c>
      <c r="AJ20" s="4">
        <v>4082</v>
      </c>
      <c r="AK20" s="18">
        <f>AJ20/AJ$31</f>
        <v>0.01065454175290964</v>
      </c>
      <c r="AL20" s="4">
        <v>3700</v>
      </c>
      <c r="AM20" s="18">
        <f>AL20/AL$31</f>
        <v>0.010100927374332179</v>
      </c>
    </row>
    <row r="21" spans="1:39" ht="12.75">
      <c r="A21" s="12" t="s">
        <v>48</v>
      </c>
      <c r="B21" s="13" t="s">
        <v>15</v>
      </c>
      <c r="C21" s="14" t="s">
        <v>31</v>
      </c>
      <c r="D21" s="1">
        <v>25330</v>
      </c>
      <c r="E21" s="18">
        <f t="shared" si="0"/>
        <v>0.05272513821354826</v>
      </c>
      <c r="F21" s="1">
        <v>31896</v>
      </c>
      <c r="G21" s="18">
        <f t="shared" si="1"/>
        <v>0.060595928354851704</v>
      </c>
      <c r="H21" s="1">
        <v>41243</v>
      </c>
      <c r="I21" s="18">
        <f t="shared" si="2"/>
        <v>0.07858833303480578</v>
      </c>
      <c r="J21" s="1">
        <v>41468</v>
      </c>
      <c r="K21" s="18">
        <f t="shared" si="3"/>
        <v>0.07737332236209923</v>
      </c>
      <c r="L21" s="1">
        <v>30757</v>
      </c>
      <c r="M21" s="18">
        <f t="shared" si="4"/>
        <v>0.06458922203975691</v>
      </c>
      <c r="N21" s="1">
        <v>33949</v>
      </c>
      <c r="O21" s="18">
        <f t="shared" si="5"/>
        <v>0.062024638848847256</v>
      </c>
      <c r="P21" s="1">
        <v>37056</v>
      </c>
      <c r="Q21" s="18">
        <f t="shared" si="6"/>
        <v>0.06475932828973928</v>
      </c>
      <c r="R21" s="1">
        <v>35729</v>
      </c>
      <c r="S21" s="18">
        <f t="shared" si="7"/>
        <v>0.07340514487289851</v>
      </c>
      <c r="T21" s="1">
        <v>31393</v>
      </c>
      <c r="U21" s="18">
        <f t="shared" si="8"/>
        <v>0.06458601215886764</v>
      </c>
      <c r="V21" s="1">
        <v>30070</v>
      </c>
      <c r="W21" s="18">
        <f t="shared" si="9"/>
        <v>0.06226459242264551</v>
      </c>
      <c r="X21" s="1">
        <v>30090</v>
      </c>
      <c r="Y21" s="18">
        <f t="shared" si="10"/>
        <v>0.06005196920166206</v>
      </c>
      <c r="Z21" s="1">
        <v>34807</v>
      </c>
      <c r="AA21" s="18">
        <f t="shared" si="11"/>
        <v>0.06451487343355841</v>
      </c>
      <c r="AB21" s="1">
        <v>28058</v>
      </c>
      <c r="AC21" s="18">
        <f t="shared" si="12"/>
        <v>0.05133581431430882</v>
      </c>
      <c r="AD21" s="1">
        <v>21931</v>
      </c>
      <c r="AE21" s="18">
        <f t="shared" si="13"/>
        <v>0.03990124301350722</v>
      </c>
      <c r="AF21" s="1">
        <v>17408</v>
      </c>
      <c r="AG21" s="18">
        <f t="shared" si="14"/>
        <v>0.031650736450528454</v>
      </c>
      <c r="AH21" s="1">
        <v>11161</v>
      </c>
      <c r="AI21" s="18">
        <f t="shared" si="15"/>
        <v>0.02586612467003947</v>
      </c>
      <c r="AJ21" s="4">
        <v>7691</v>
      </c>
      <c r="AK21" s="18">
        <f>AJ21/AJ$31</f>
        <v>0.020074493047924555</v>
      </c>
      <c r="AL21" s="4">
        <v>5012</v>
      </c>
      <c r="AM21" s="18">
        <f>AL21/AL$31</f>
        <v>0.01368266162166294</v>
      </c>
    </row>
    <row r="22" spans="1:39" ht="12.75">
      <c r="A22" s="12" t="s">
        <v>58</v>
      </c>
      <c r="B22" s="13" t="s">
        <v>16</v>
      </c>
      <c r="C22" s="14" t="s">
        <v>32</v>
      </c>
      <c r="D22" s="1">
        <v>4613</v>
      </c>
      <c r="E22" s="18">
        <f t="shared" si="0"/>
        <v>0.009602094851129022</v>
      </c>
      <c r="F22" s="1">
        <v>4433</v>
      </c>
      <c r="G22" s="18">
        <f t="shared" si="1"/>
        <v>0.008421800551701079</v>
      </c>
      <c r="H22" s="1">
        <v>5389</v>
      </c>
      <c r="I22" s="18">
        <f t="shared" si="2"/>
        <v>0.010268712914302265</v>
      </c>
      <c r="J22" s="1">
        <v>5498</v>
      </c>
      <c r="K22" s="18">
        <f t="shared" si="3"/>
        <v>0.010258477050902421</v>
      </c>
      <c r="L22" s="1">
        <v>3990</v>
      </c>
      <c r="M22" s="18">
        <f t="shared" si="4"/>
        <v>0.00837893799585883</v>
      </c>
      <c r="N22" s="1">
        <v>4087</v>
      </c>
      <c r="O22" s="18">
        <f t="shared" si="5"/>
        <v>0.0074669268306942396</v>
      </c>
      <c r="P22" s="1">
        <v>4463</v>
      </c>
      <c r="Q22" s="18">
        <f t="shared" si="6"/>
        <v>0.007799570438177525</v>
      </c>
      <c r="R22" s="1">
        <v>3884</v>
      </c>
      <c r="S22" s="18">
        <f t="shared" si="7"/>
        <v>0.007979668691716471</v>
      </c>
      <c r="T22" s="1">
        <v>4158</v>
      </c>
      <c r="U22" s="18">
        <f t="shared" si="8"/>
        <v>0.00855441144702869</v>
      </c>
      <c r="V22" s="1">
        <v>5022</v>
      </c>
      <c r="W22" s="18">
        <f t="shared" si="9"/>
        <v>0.010398828837596467</v>
      </c>
      <c r="X22" s="1">
        <v>6021</v>
      </c>
      <c r="Y22" s="18">
        <f t="shared" si="10"/>
        <v>0.012016381075546935</v>
      </c>
      <c r="Z22" s="1">
        <v>5654</v>
      </c>
      <c r="AA22" s="18">
        <f t="shared" si="11"/>
        <v>0.010479705070627727</v>
      </c>
      <c r="AB22" s="1">
        <v>6379</v>
      </c>
      <c r="AC22" s="18">
        <f t="shared" si="12"/>
        <v>0.011671222450316343</v>
      </c>
      <c r="AD22" s="1">
        <v>6117</v>
      </c>
      <c r="AE22" s="18">
        <f t="shared" si="13"/>
        <v>0.01112926467163484</v>
      </c>
      <c r="AF22" s="1">
        <v>5170</v>
      </c>
      <c r="AG22" s="18">
        <f t="shared" si="14"/>
        <v>0.009399948727552395</v>
      </c>
      <c r="AH22" s="1">
        <v>3279</v>
      </c>
      <c r="AI22" s="18">
        <f t="shared" si="15"/>
        <v>0.007599231501931674</v>
      </c>
      <c r="AJ22" s="4">
        <v>2435</v>
      </c>
      <c r="AK22" s="18">
        <f>AJ22/AJ$31</f>
        <v>0.006355661236730763</v>
      </c>
      <c r="AL22" s="4">
        <v>3099</v>
      </c>
      <c r="AM22" s="18">
        <f>AL22/AL$31</f>
        <v>0.008460209171096059</v>
      </c>
    </row>
    <row r="23" spans="1:39" ht="12.75">
      <c r="A23" s="12" t="s">
        <v>57</v>
      </c>
      <c r="B23" s="13" t="s">
        <v>17</v>
      </c>
      <c r="C23" s="14" t="s">
        <v>17</v>
      </c>
      <c r="D23" s="1">
        <v>368</v>
      </c>
      <c r="E23" s="18">
        <f t="shared" si="0"/>
        <v>0.0007660027975754346</v>
      </c>
      <c r="F23" s="1">
        <v>408</v>
      </c>
      <c r="G23" s="18">
        <f t="shared" si="1"/>
        <v>0.000775117217481173</v>
      </c>
      <c r="H23" s="1">
        <v>352</v>
      </c>
      <c r="I23" s="18">
        <f t="shared" si="2"/>
        <v>0.0006707342634689918</v>
      </c>
      <c r="J23" s="1">
        <v>76</v>
      </c>
      <c r="K23" s="18">
        <f t="shared" si="3"/>
        <v>0.0001418050665457592</v>
      </c>
      <c r="L23" s="1">
        <v>708</v>
      </c>
      <c r="M23" s="18">
        <f t="shared" si="4"/>
        <v>0.0014867889977614166</v>
      </c>
      <c r="N23" s="1">
        <v>665</v>
      </c>
      <c r="O23" s="18">
        <f t="shared" si="5"/>
        <v>0.0012149513928093147</v>
      </c>
      <c r="P23" s="1">
        <v>175</v>
      </c>
      <c r="Q23" s="18">
        <f t="shared" si="6"/>
        <v>0.00030583124057384427</v>
      </c>
      <c r="R23" s="1">
        <v>65</v>
      </c>
      <c r="S23" s="18">
        <f t="shared" si="7"/>
        <v>0.00013354234422285546</v>
      </c>
      <c r="T23" s="1">
        <v>30</v>
      </c>
      <c r="U23" s="18">
        <f t="shared" si="8"/>
        <v>6.17201403104523E-05</v>
      </c>
      <c r="V23" s="3" t="s">
        <v>71</v>
      </c>
      <c r="W23" s="3" t="s">
        <v>71</v>
      </c>
      <c r="X23" s="3" t="s">
        <v>71</v>
      </c>
      <c r="Y23" s="3" t="s">
        <v>71</v>
      </c>
      <c r="Z23" s="3" t="s">
        <v>71</v>
      </c>
      <c r="AA23" s="3" t="s">
        <v>71</v>
      </c>
      <c r="AB23" s="3" t="s">
        <v>71</v>
      </c>
      <c r="AC23" s="3" t="s">
        <v>71</v>
      </c>
      <c r="AD23" s="3" t="s">
        <v>71</v>
      </c>
      <c r="AE23" s="3" t="s">
        <v>71</v>
      </c>
      <c r="AF23" s="3" t="s">
        <v>71</v>
      </c>
      <c r="AG23" s="3" t="s">
        <v>71</v>
      </c>
      <c r="AH23" s="3" t="s">
        <v>71</v>
      </c>
      <c r="AI23" s="3" t="s">
        <v>71</v>
      </c>
      <c r="AJ23" s="3" t="s">
        <v>71</v>
      </c>
      <c r="AK23" s="3" t="s">
        <v>71</v>
      </c>
      <c r="AL23" s="3" t="s">
        <v>71</v>
      </c>
      <c r="AM23" s="3" t="s">
        <v>71</v>
      </c>
    </row>
    <row r="24" spans="1:39" ht="12.75">
      <c r="A24" s="12" t="s">
        <v>67</v>
      </c>
      <c r="B24" s="13" t="s">
        <v>60</v>
      </c>
      <c r="C24" s="14" t="s">
        <v>60</v>
      </c>
      <c r="D24" s="2">
        <v>728</v>
      </c>
      <c r="E24" s="18">
        <f t="shared" si="0"/>
        <v>0.0015153533604209686</v>
      </c>
      <c r="F24" s="2">
        <v>799</v>
      </c>
      <c r="G24" s="18">
        <f t="shared" si="1"/>
        <v>0.0015179378842339638</v>
      </c>
      <c r="H24" s="1">
        <v>1089</v>
      </c>
      <c r="I24" s="18">
        <f t="shared" si="2"/>
        <v>0.0020750841276071935</v>
      </c>
      <c r="J24" s="1">
        <v>1252</v>
      </c>
      <c r="K24" s="18">
        <f t="shared" si="3"/>
        <v>0.0023360518857275065</v>
      </c>
      <c r="L24" s="2">
        <v>645</v>
      </c>
      <c r="M24" s="18">
        <f t="shared" si="4"/>
        <v>0.001354489976774172</v>
      </c>
      <c r="N24" s="1">
        <v>3962</v>
      </c>
      <c r="O24" s="18">
        <f t="shared" si="5"/>
        <v>0.007238552508737601</v>
      </c>
      <c r="P24" s="1">
        <v>1982</v>
      </c>
      <c r="Q24" s="18">
        <f t="shared" si="6"/>
        <v>0.0034637572503849103</v>
      </c>
      <c r="R24" s="1">
        <v>2057</v>
      </c>
      <c r="S24" s="18">
        <f t="shared" si="7"/>
        <v>0.004226101570252518</v>
      </c>
      <c r="T24" s="1">
        <v>2006</v>
      </c>
      <c r="U24" s="18">
        <f t="shared" si="8"/>
        <v>0.0041270200487589104</v>
      </c>
      <c r="V24" s="1">
        <v>4826</v>
      </c>
      <c r="W24" s="18">
        <f>V24/V$31</f>
        <v>0.00999298047993639</v>
      </c>
      <c r="X24" s="1">
        <v>5468</v>
      </c>
      <c r="Y24" s="18">
        <f>X24/X$31</f>
        <v>0.010912734051003261</v>
      </c>
      <c r="Z24" s="1">
        <v>6785</v>
      </c>
      <c r="AA24" s="18">
        <f>Z24/Z$31</f>
        <v>0.01257601678532174</v>
      </c>
      <c r="AB24" s="3">
        <v>11715</v>
      </c>
      <c r="AC24" s="18">
        <f>AB24/AB$31</f>
        <v>0.021434138737334373</v>
      </c>
      <c r="AD24" s="3">
        <v>11935</v>
      </c>
      <c r="AE24" s="18">
        <f>AD24/AD$31</f>
        <v>0.02171452899394504</v>
      </c>
      <c r="AF24" s="3">
        <v>8674</v>
      </c>
      <c r="AG24" s="18">
        <f>AF24/AF$31</f>
        <v>0.01577082306823781</v>
      </c>
      <c r="AH24" s="3">
        <v>10639</v>
      </c>
      <c r="AI24" s="18">
        <f aca="true" t="shared" si="16" ref="AI24:AI29">AH24/AH$31</f>
        <v>0.02465636594969536</v>
      </c>
      <c r="AJ24" s="4">
        <v>9410</v>
      </c>
      <c r="AK24" s="18">
        <f>AJ24/AJ$31</f>
        <v>0.0245613027669965</v>
      </c>
      <c r="AL24" s="4">
        <v>13237</v>
      </c>
      <c r="AM24" s="18">
        <f>AL24/AL$31</f>
        <v>0.03613675017676623</v>
      </c>
    </row>
    <row r="25" spans="1:39" ht="12.75">
      <c r="A25" s="12" t="s">
        <v>68</v>
      </c>
      <c r="B25" s="13" t="s">
        <v>61</v>
      </c>
      <c r="C25" s="14" t="s">
        <v>62</v>
      </c>
      <c r="D25" s="1">
        <v>5584</v>
      </c>
      <c r="E25" s="18">
        <f t="shared" si="0"/>
        <v>0.011623259841470725</v>
      </c>
      <c r="F25" s="1">
        <v>2656</v>
      </c>
      <c r="G25" s="18">
        <f t="shared" si="1"/>
        <v>0.0050458611020343025</v>
      </c>
      <c r="H25" s="1">
        <v>2015</v>
      </c>
      <c r="I25" s="18">
        <f t="shared" si="2"/>
        <v>0.003839572559346644</v>
      </c>
      <c r="J25" s="1">
        <v>1561</v>
      </c>
      <c r="K25" s="18">
        <f t="shared" si="3"/>
        <v>0.0029126014326043433</v>
      </c>
      <c r="L25" s="1">
        <v>1740</v>
      </c>
      <c r="M25" s="18">
        <f t="shared" si="4"/>
        <v>0.0036539729606000913</v>
      </c>
      <c r="N25" s="1">
        <v>3562</v>
      </c>
      <c r="O25" s="18">
        <f t="shared" si="5"/>
        <v>0.0065077546784763594</v>
      </c>
      <c r="P25" s="1">
        <v>7543</v>
      </c>
      <c r="Q25" s="18">
        <f t="shared" si="6"/>
        <v>0.013182200272277185</v>
      </c>
      <c r="R25" s="1">
        <v>7215</v>
      </c>
      <c r="S25" s="18">
        <f t="shared" si="7"/>
        <v>0.014823200208736956</v>
      </c>
      <c r="T25" s="1">
        <v>16355</v>
      </c>
      <c r="U25" s="18">
        <f t="shared" si="8"/>
        <v>0.03364776315924825</v>
      </c>
      <c r="V25" s="1">
        <v>26149</v>
      </c>
      <c r="W25" s="18">
        <f>V25/V$31</f>
        <v>0.054145554614557945</v>
      </c>
      <c r="X25" s="1">
        <v>33714</v>
      </c>
      <c r="Y25" s="18">
        <f>X25/X$31</f>
        <v>0.0672845493408054</v>
      </c>
      <c r="Z25" s="1">
        <v>42342</v>
      </c>
      <c r="AA25" s="18">
        <f>Z25/Z$31</f>
        <v>0.0784810173506401</v>
      </c>
      <c r="AB25" s="1">
        <v>45101</v>
      </c>
      <c r="AC25" s="18">
        <f>AB25/AB$31</f>
        <v>0.08251823228275865</v>
      </c>
      <c r="AD25" s="1">
        <v>65199</v>
      </c>
      <c r="AE25" s="18">
        <f>AD25/AD$31</f>
        <v>0.11862300593851886</v>
      </c>
      <c r="AF25" s="3">
        <v>76858</v>
      </c>
      <c r="AG25" s="18">
        <f>AF25/AF$31</f>
        <v>0.1397410559578766</v>
      </c>
      <c r="AH25" s="3">
        <v>58728</v>
      </c>
      <c r="AI25" s="18">
        <f t="shared" si="16"/>
        <v>0.1361048086750361</v>
      </c>
      <c r="AJ25" s="4">
        <v>53469</v>
      </c>
      <c r="AK25" s="18">
        <f>AJ25/AJ$31</f>
        <v>0.1395609242984629</v>
      </c>
      <c r="AL25" s="4">
        <v>50382</v>
      </c>
      <c r="AM25" s="18">
        <f>AL25/AL$31</f>
        <v>0.13754187107394697</v>
      </c>
    </row>
    <row r="26" spans="1:39" ht="12.75">
      <c r="A26" s="12" t="s">
        <v>69</v>
      </c>
      <c r="B26" s="13" t="s">
        <v>63</v>
      </c>
      <c r="C26" s="14" t="s">
        <v>64</v>
      </c>
      <c r="D26" s="1">
        <v>16160</v>
      </c>
      <c r="E26" s="18">
        <f t="shared" si="0"/>
        <v>0.03363751415439952</v>
      </c>
      <c r="F26" s="1">
        <v>19930</v>
      </c>
      <c r="G26" s="18">
        <f t="shared" si="1"/>
        <v>0.03786295623627397</v>
      </c>
      <c r="H26" s="1">
        <v>25944</v>
      </c>
      <c r="I26" s="18">
        <f t="shared" si="2"/>
        <v>0.049436164009771376</v>
      </c>
      <c r="J26" s="1">
        <v>29720</v>
      </c>
      <c r="K26" s="18">
        <f t="shared" si="3"/>
        <v>0.055453244443946885</v>
      </c>
      <c r="L26" s="1">
        <v>32758</v>
      </c>
      <c r="M26" s="18">
        <f t="shared" si="4"/>
        <v>0.06879129094444701</v>
      </c>
      <c r="N26" s="1">
        <v>47167</v>
      </c>
      <c r="O26" s="18">
        <f t="shared" si="5"/>
        <v>0.08617385314983</v>
      </c>
      <c r="P26" s="1">
        <v>56844</v>
      </c>
      <c r="Q26" s="18">
        <f t="shared" si="6"/>
        <v>0.0993409773667406</v>
      </c>
      <c r="R26" s="1">
        <v>59350</v>
      </c>
      <c r="S26" s="18">
        <f t="shared" si="7"/>
        <v>0.12193443276348419</v>
      </c>
      <c r="T26" s="1">
        <v>60131</v>
      </c>
      <c r="U26" s="18">
        <f t="shared" si="8"/>
        <v>0.12370979190026025</v>
      </c>
      <c r="V26" s="1">
        <v>63046</v>
      </c>
      <c r="W26" s="18">
        <f>V26/V$31</f>
        <v>0.13054650794406747</v>
      </c>
      <c r="X26" s="1">
        <v>64069</v>
      </c>
      <c r="Y26" s="18">
        <f>X26/X$31</f>
        <v>0.12786539098641697</v>
      </c>
      <c r="Z26" s="1">
        <v>83980</v>
      </c>
      <c r="AA26" s="18">
        <f>Z26/Z$31</f>
        <v>0.1556571687002682</v>
      </c>
      <c r="AB26" s="1">
        <v>105095</v>
      </c>
      <c r="AC26" s="18">
        <f>AB26/AB$31</f>
        <v>0.1922851737601499</v>
      </c>
      <c r="AD26" s="1">
        <v>118044</v>
      </c>
      <c r="AE26" s="18">
        <f>AD26/AD$31</f>
        <v>0.21476915463437354</v>
      </c>
      <c r="AF26" s="1">
        <v>126248</v>
      </c>
      <c r="AG26" s="18">
        <f>AF26/AF$31</f>
        <v>0.2295405661423665</v>
      </c>
      <c r="AH26" s="3">
        <v>99071</v>
      </c>
      <c r="AI26" s="18">
        <f t="shared" si="16"/>
        <v>0.22960154441228206</v>
      </c>
      <c r="AJ26" s="4">
        <v>104339</v>
      </c>
      <c r="AK26" s="18">
        <f>AJ26/AJ$31</f>
        <v>0.2723381263980497</v>
      </c>
      <c r="AL26" s="4">
        <v>103671</v>
      </c>
      <c r="AM26" s="18">
        <f>AL26/AL$31</f>
        <v>0.28301979508767333</v>
      </c>
    </row>
    <row r="27" spans="1:39" ht="12.75">
      <c r="A27" s="12" t="s">
        <v>70</v>
      </c>
      <c r="B27" s="13" t="s">
        <v>65</v>
      </c>
      <c r="C27" s="14" t="s">
        <v>66</v>
      </c>
      <c r="D27" s="1">
        <v>6562</v>
      </c>
      <c r="E27" s="18">
        <f t="shared" si="0"/>
        <v>0.013658995537201093</v>
      </c>
      <c r="F27" s="1">
        <v>10706</v>
      </c>
      <c r="G27" s="18">
        <f t="shared" si="1"/>
        <v>0.020339227770474113</v>
      </c>
      <c r="H27" s="1">
        <v>12035</v>
      </c>
      <c r="I27" s="18">
        <f t="shared" si="2"/>
        <v>0.022932633127412835</v>
      </c>
      <c r="J27" s="1">
        <v>10934</v>
      </c>
      <c r="K27" s="18">
        <f t="shared" si="3"/>
        <v>0.020401271021201723</v>
      </c>
      <c r="L27" s="1">
        <v>7985</v>
      </c>
      <c r="M27" s="18">
        <f t="shared" si="4"/>
        <v>0.016768375914018235</v>
      </c>
      <c r="N27" s="1">
        <v>8197</v>
      </c>
      <c r="O27" s="18">
        <f t="shared" si="5"/>
        <v>0.0149758745366285</v>
      </c>
      <c r="P27" s="1">
        <v>8100</v>
      </c>
      <c r="Q27" s="18">
        <f t="shared" si="6"/>
        <v>0.014155617420846506</v>
      </c>
      <c r="R27" s="1">
        <v>6633</v>
      </c>
      <c r="S27" s="18">
        <f t="shared" si="7"/>
        <v>0.013627482603541543</v>
      </c>
      <c r="T27" s="1">
        <v>5431</v>
      </c>
      <c r="U27" s="18">
        <f t="shared" si="8"/>
        <v>0.011173402734202215</v>
      </c>
      <c r="V27" s="1">
        <v>6957</v>
      </c>
      <c r="W27" s="18">
        <f>V27/V$31</f>
        <v>0.014405546042046719</v>
      </c>
      <c r="X27" s="1">
        <v>9468</v>
      </c>
      <c r="Y27" s="18">
        <f>X27/X$31</f>
        <v>0.018895714337033444</v>
      </c>
      <c r="Z27" s="1">
        <v>13456</v>
      </c>
      <c r="AA27" s="18">
        <f>Z27/Z$31</f>
        <v>0.024940734246615966</v>
      </c>
      <c r="AB27" s="1">
        <v>13648</v>
      </c>
      <c r="AC27" s="18">
        <f>AB27/AB$31</f>
        <v>0.02497081736979424</v>
      </c>
      <c r="AD27" s="1">
        <v>17610</v>
      </c>
      <c r="AE27" s="18">
        <f>AD27/AD$31</f>
        <v>0.03203961923614346</v>
      </c>
      <c r="AF27" s="1">
        <v>16626</v>
      </c>
      <c r="AG27" s="18">
        <f>AF27/AF$31</f>
        <v>0.03022892602403987</v>
      </c>
      <c r="AH27" s="1">
        <v>18921</v>
      </c>
      <c r="AI27" s="18">
        <f t="shared" si="16"/>
        <v>0.04385027729431205</v>
      </c>
      <c r="AJ27" s="4">
        <v>22614</v>
      </c>
      <c r="AK27" s="18">
        <f>AJ27/AJ$31</f>
        <v>0.059025430475330376</v>
      </c>
      <c r="AL27" s="4">
        <v>26701</v>
      </c>
      <c r="AM27" s="18">
        <f>AL27/AL$31</f>
        <v>0.07289320589784959</v>
      </c>
    </row>
    <row r="28" spans="1:39" ht="12.75">
      <c r="A28" s="12" t="s">
        <v>59</v>
      </c>
      <c r="B28" s="13" t="s">
        <v>74</v>
      </c>
      <c r="C28" s="14" t="s">
        <v>75</v>
      </c>
      <c r="D28" s="32">
        <v>985</v>
      </c>
      <c r="E28" s="33">
        <f t="shared" si="0"/>
        <v>0.0020503064011190304</v>
      </c>
      <c r="F28" s="32">
        <v>562</v>
      </c>
      <c r="G28" s="33">
        <f t="shared" si="1"/>
        <v>0.0010676859711382825</v>
      </c>
      <c r="H28" s="32">
        <v>654</v>
      </c>
      <c r="I28" s="33">
        <f t="shared" si="2"/>
        <v>0.0012461937736043202</v>
      </c>
      <c r="J28" s="32">
        <v>948</v>
      </c>
      <c r="K28" s="33">
        <f t="shared" si="3"/>
        <v>0.00176883161954447</v>
      </c>
      <c r="L28" s="32">
        <v>277</v>
      </c>
      <c r="M28" s="33">
        <f t="shared" si="4"/>
        <v>0.0005816956954518537</v>
      </c>
      <c r="N28" s="32">
        <v>1510</v>
      </c>
      <c r="O28" s="33">
        <f t="shared" si="5"/>
        <v>0.0027587618092361882</v>
      </c>
      <c r="P28" s="32">
        <v>1395</v>
      </c>
      <c r="Q28" s="33">
        <f t="shared" si="6"/>
        <v>0.002437911889145787</v>
      </c>
      <c r="R28" s="32">
        <v>1146</v>
      </c>
      <c r="S28" s="33">
        <f t="shared" si="7"/>
        <v>0.0023544542535291133</v>
      </c>
      <c r="T28" s="32">
        <v>609</v>
      </c>
      <c r="U28" s="33">
        <f t="shared" si="8"/>
        <v>0.0012529188483021818</v>
      </c>
      <c r="V28" s="32">
        <v>704</v>
      </c>
      <c r="W28" s="33">
        <f>V28/V$31</f>
        <v>0.0014577410397586445</v>
      </c>
      <c r="X28" s="32">
        <v>2108</v>
      </c>
      <c r="Y28" s="33">
        <f>X28/X$31</f>
        <v>0.004207030610737907</v>
      </c>
      <c r="Z28" s="32">
        <v>697</v>
      </c>
      <c r="AA28" s="33">
        <f>Z28/Z$31</f>
        <v>0.0012918914811155863</v>
      </c>
      <c r="AB28" s="32">
        <v>175</v>
      </c>
      <c r="AC28" s="33">
        <f>AB28/AB$31</f>
        <v>0.00032018559786884467</v>
      </c>
      <c r="AD28" s="32">
        <v>360</v>
      </c>
      <c r="AE28" s="33">
        <f>AD28/AD$31</f>
        <v>0.0006549836981835119</v>
      </c>
      <c r="AF28" s="32">
        <v>2531</v>
      </c>
      <c r="AG28" s="33">
        <f>AF28/AF$31</f>
        <v>0.004601793081128649</v>
      </c>
      <c r="AH28" s="1">
        <v>44</v>
      </c>
      <c r="AI28" s="19">
        <f t="shared" si="16"/>
        <v>0.00010197199941597855</v>
      </c>
      <c r="AJ28" s="17">
        <v>3</v>
      </c>
      <c r="AK28" s="19">
        <f>AJ28/AJ$31</f>
        <v>7.830383453877737E-06</v>
      </c>
      <c r="AL28" s="17">
        <v>18</v>
      </c>
      <c r="AM28" s="19">
        <f>AL28/AL$31</f>
        <v>4.913964668594033E-05</v>
      </c>
    </row>
    <row r="29" spans="1:39" ht="12.75">
      <c r="A29" s="12" t="s">
        <v>72</v>
      </c>
      <c r="B29" s="15" t="s">
        <v>73</v>
      </c>
      <c r="C29" s="15" t="s">
        <v>76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32"/>
      <c r="S29" s="33"/>
      <c r="T29" s="32"/>
      <c r="U29" s="33"/>
      <c r="V29" s="32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1">
        <v>5340</v>
      </c>
      <c r="AI29" s="19">
        <f t="shared" si="16"/>
        <v>0.01237569265639376</v>
      </c>
      <c r="AJ29" s="17">
        <v>5049</v>
      </c>
      <c r="AK29" s="19">
        <f>AJ29/AJ$31</f>
        <v>0.01317853535287623</v>
      </c>
      <c r="AL29" s="17">
        <v>8034</v>
      </c>
      <c r="AM29" s="19">
        <f>AL29/AL$31</f>
        <v>0.021932662304158034</v>
      </c>
    </row>
    <row r="30" spans="1:39" ht="13.5" thickBot="1">
      <c r="A30" s="12"/>
      <c r="B30" s="28"/>
      <c r="C30" s="28"/>
      <c r="D30" s="29"/>
      <c r="E30" s="30"/>
      <c r="F30" s="29"/>
      <c r="G30" s="30"/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29"/>
      <c r="W30" s="30"/>
      <c r="X30" s="29"/>
      <c r="Y30" s="30"/>
      <c r="Z30" s="29"/>
      <c r="AA30" s="30"/>
      <c r="AB30" s="29"/>
      <c r="AC30" s="30"/>
      <c r="AD30" s="29"/>
      <c r="AE30" s="30"/>
      <c r="AF30" s="29"/>
      <c r="AG30" s="30"/>
      <c r="AH30" s="29"/>
      <c r="AI30" s="30"/>
      <c r="AJ30" s="31"/>
      <c r="AK30" s="30"/>
      <c r="AL30" s="31"/>
      <c r="AM30" s="30"/>
    </row>
    <row r="31" spans="2:39" s="10" customFormat="1" ht="13.5" thickBot="1">
      <c r="B31" s="23" t="s">
        <v>33</v>
      </c>
      <c r="C31" s="23" t="s">
        <v>34</v>
      </c>
      <c r="D31" s="24">
        <f>SUM(D6:D29)</f>
        <v>480416</v>
      </c>
      <c r="E31" s="25">
        <f aca="true" t="shared" si="17" ref="E31:W31">SUM(E6:E28)</f>
        <v>1.0000000000000002</v>
      </c>
      <c r="F31" s="24">
        <f>SUM(F6:F29)</f>
        <v>526372</v>
      </c>
      <c r="G31" s="25">
        <f t="shared" si="17"/>
        <v>1.0000000000000002</v>
      </c>
      <c r="H31" s="24">
        <f>SUM(H6:H29)</f>
        <v>524798</v>
      </c>
      <c r="I31" s="25">
        <f t="shared" si="17"/>
        <v>1</v>
      </c>
      <c r="J31" s="24">
        <f>SUM(J6:J29)</f>
        <v>535947</v>
      </c>
      <c r="K31" s="26">
        <f>J31/J$31</f>
        <v>1</v>
      </c>
      <c r="L31" s="24">
        <f>SUM(L6:L29)</f>
        <v>476194</v>
      </c>
      <c r="M31" s="25">
        <f t="shared" si="17"/>
        <v>1</v>
      </c>
      <c r="N31" s="24">
        <f>SUM(N6:N29)</f>
        <v>547347</v>
      </c>
      <c r="O31" s="25">
        <f t="shared" si="17"/>
        <v>1.0000000000000002</v>
      </c>
      <c r="P31" s="24">
        <f>SUM(P6:P29)</f>
        <v>572211</v>
      </c>
      <c r="Q31" s="25">
        <f t="shared" si="17"/>
        <v>1</v>
      </c>
      <c r="R31" s="24">
        <f>SUM(R6:R29)</f>
        <v>486737</v>
      </c>
      <c r="S31" s="25">
        <f t="shared" si="17"/>
        <v>1</v>
      </c>
      <c r="T31" s="24">
        <f>SUM(T6:T29)</f>
        <v>486065</v>
      </c>
      <c r="U31" s="27">
        <f t="shared" si="17"/>
        <v>0.9999999999999999</v>
      </c>
      <c r="V31" s="24">
        <f>SUM(V6:V29)</f>
        <v>482939</v>
      </c>
      <c r="W31" s="27">
        <f t="shared" si="17"/>
        <v>0.9999999999999999</v>
      </c>
      <c r="X31" s="24">
        <f>SUM(X6:X29)</f>
        <v>501066</v>
      </c>
      <c r="Y31" s="26">
        <f>X31/X$31</f>
        <v>1</v>
      </c>
      <c r="Z31" s="24">
        <f>SUM(Z6:Z29)</f>
        <v>539519</v>
      </c>
      <c r="AA31" s="26">
        <f>Z31/Z$31</f>
        <v>1</v>
      </c>
      <c r="AB31" s="24">
        <f>SUM(AB6:AB29)</f>
        <v>546558</v>
      </c>
      <c r="AC31" s="26">
        <f>AB31/AB$31</f>
        <v>1</v>
      </c>
      <c r="AD31" s="24">
        <f>SUM(AD6:AD29)</f>
        <v>549632</v>
      </c>
      <c r="AE31" s="26">
        <f>AD31/AD$31</f>
        <v>1</v>
      </c>
      <c r="AF31" s="24">
        <f>SUM(AF6:AF29)</f>
        <v>550003</v>
      </c>
      <c r="AG31" s="26">
        <f>AF31/AF$31</f>
        <v>1</v>
      </c>
      <c r="AH31" s="24">
        <f>SUM(AH6:AH29)</f>
        <v>431491</v>
      </c>
      <c r="AI31" s="26">
        <f>AH31/AH$31</f>
        <v>1</v>
      </c>
      <c r="AJ31" s="24">
        <f>SUM(AJ6:AJ29)</f>
        <v>383123</v>
      </c>
      <c r="AK31" s="26">
        <f>AJ31/AJ$31</f>
        <v>1</v>
      </c>
      <c r="AL31" s="24">
        <f>SUM(AL6:AL29)</f>
        <v>366303</v>
      </c>
      <c r="AM31" s="26">
        <f>AL31/AL$31</f>
        <v>1</v>
      </c>
    </row>
    <row r="33" ht="12.75">
      <c r="B33" s="16" t="s">
        <v>39</v>
      </c>
    </row>
    <row r="34" ht="12.75">
      <c r="B34" s="16" t="s">
        <v>40</v>
      </c>
    </row>
    <row r="36" ht="12.75">
      <c r="B36" s="12"/>
    </row>
  </sheetData>
  <sheetProtection/>
  <mergeCells count="30"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</mergeCells>
  <printOptions/>
  <pageMargins left="0.75" right="0.75" top="1" bottom="1" header="0.5" footer="0.5"/>
  <pageSetup horizontalDpi="600" verticalDpi="600" orientation="portrait" paperSize="9" r:id="rId1"/>
  <ignoredErrors>
    <ignoredError sqref="E31:AK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2009-06-08T13:58:43Z</dcterms:created>
  <dcterms:modified xsi:type="dcterms:W3CDTF">2023-06-06T08:11:32Z</dcterms:modified>
  <cp:category/>
  <cp:version/>
  <cp:contentType/>
  <cp:contentStatus/>
</cp:coreProperties>
</file>